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ASUS\Desktop\"/>
    </mc:Choice>
  </mc:AlternateContent>
  <xr:revisionPtr revIDLastSave="0" documentId="13_ncr:1_{6506697B-C82B-44CD-8DCA-F7BFC38DA06E}" xr6:coauthVersionLast="45" xr6:coauthVersionMax="45" xr10:uidLastSave="{00000000-0000-0000-0000-000000000000}"/>
  <bookViews>
    <workbookView xWindow="-120" yWindow="-120" windowWidth="20730" windowHeight="11160" firstSheet="2" activeTab="4" xr2:uid="{00000000-000D-0000-FFFF-FFFF00000000}"/>
  </bookViews>
  <sheets>
    <sheet name="psychometrické data " sheetId="1" r:id="rId1"/>
    <sheet name="data s inverzními " sheetId="2" r:id="rId2"/>
    <sheet name="validizačné kriterium " sheetId="4" r:id="rId3"/>
    <sheet name="HS pohlavia, normy " sheetId="6" r:id="rId4"/>
    <sheet name="Nové normovací tabulky " sheetId="18" r:id="rId5"/>
    <sheet name="dve měření a reliabilita v čas " sheetId="3" r:id="rId6"/>
    <sheet name="T-test s 2nezá.prem.-reliabili " sheetId="17" r:id="rId7"/>
    <sheet name="faktorová analýza " sheetId="11" r:id="rId8"/>
    <sheet name="standartní chyba měŘení" sheetId="8" r:id="rId9"/>
  </sheets>
  <definedNames>
    <definedName name="_xlnm._FilterDatabase" localSheetId="1" hidden="1">'data s inverzními '!$A$1:$AE$466</definedName>
    <definedName name="_xlnm._FilterDatabase" localSheetId="5" hidden="1">'dve měření a reliabilita v čas '!$A$1:$BE$53</definedName>
    <definedName name="_xlnm._FilterDatabase" localSheetId="7" hidden="1">'faktorová analýza '!$A$2:$B$28</definedName>
    <definedName name="_xlnm._FilterDatabase" localSheetId="3" hidden="1">'HS pohlavia, normy '!$G$491:$K$512</definedName>
    <definedName name="_xlnm._FilterDatabase" localSheetId="4" hidden="1">'Nové normovací tabulky '!$A$1:$E$466</definedName>
    <definedName name="_xlnm._FilterDatabase" localSheetId="0" hidden="1">'psychometrické data '!$A$11:$B$35</definedName>
    <definedName name="_xlnm._FilterDatabase" localSheetId="2" hidden="1">'validizačné kriterium '!$A$1:$E$466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18" l="1"/>
  <c r="P17" i="18"/>
  <c r="P21" i="18"/>
  <c r="P25" i="18"/>
  <c r="P29" i="18"/>
  <c r="P33" i="18"/>
  <c r="P37" i="18"/>
  <c r="P41" i="18"/>
  <c r="P45" i="18"/>
  <c r="P49" i="18"/>
  <c r="P53" i="18"/>
  <c r="P57" i="18"/>
  <c r="P61" i="18"/>
  <c r="P65" i="18"/>
  <c r="P69" i="18"/>
  <c r="P73" i="18"/>
  <c r="P77" i="18"/>
  <c r="P10" i="18"/>
  <c r="M14" i="18"/>
  <c r="M18" i="18"/>
  <c r="M22" i="18"/>
  <c r="M26" i="18"/>
  <c r="M30" i="18"/>
  <c r="M34" i="18"/>
  <c r="M38" i="18"/>
  <c r="M42" i="18"/>
  <c r="M46" i="18"/>
  <c r="M50" i="18"/>
  <c r="M54" i="18"/>
  <c r="M58" i="18"/>
  <c r="M62" i="18"/>
  <c r="M66" i="18"/>
  <c r="M70" i="18"/>
  <c r="M74" i="18"/>
  <c r="M78" i="18"/>
  <c r="J11" i="18"/>
  <c r="P11" i="18" s="1"/>
  <c r="J12" i="18"/>
  <c r="P12" i="18" s="1"/>
  <c r="J13" i="18"/>
  <c r="J14" i="18"/>
  <c r="P14" i="18" s="1"/>
  <c r="J15" i="18"/>
  <c r="P15" i="18" s="1"/>
  <c r="J16" i="18"/>
  <c r="P16" i="18" s="1"/>
  <c r="J17" i="18"/>
  <c r="J18" i="18"/>
  <c r="P18" i="18" s="1"/>
  <c r="J19" i="18"/>
  <c r="P19" i="18" s="1"/>
  <c r="J20" i="18"/>
  <c r="P20" i="18" s="1"/>
  <c r="J21" i="18"/>
  <c r="J22" i="18"/>
  <c r="P22" i="18" s="1"/>
  <c r="J23" i="18"/>
  <c r="P23" i="18" s="1"/>
  <c r="J24" i="18"/>
  <c r="P24" i="18" s="1"/>
  <c r="J25" i="18"/>
  <c r="J26" i="18"/>
  <c r="P26" i="18" s="1"/>
  <c r="J27" i="18"/>
  <c r="P27" i="18" s="1"/>
  <c r="J28" i="18"/>
  <c r="P28" i="18" s="1"/>
  <c r="J29" i="18"/>
  <c r="J30" i="18"/>
  <c r="P30" i="18" s="1"/>
  <c r="J31" i="18"/>
  <c r="P31" i="18" s="1"/>
  <c r="J32" i="18"/>
  <c r="P32" i="18" s="1"/>
  <c r="J33" i="18"/>
  <c r="J34" i="18"/>
  <c r="P34" i="18" s="1"/>
  <c r="J35" i="18"/>
  <c r="P35" i="18" s="1"/>
  <c r="J36" i="18"/>
  <c r="P36" i="18" s="1"/>
  <c r="J37" i="18"/>
  <c r="J38" i="18"/>
  <c r="P38" i="18" s="1"/>
  <c r="J39" i="18"/>
  <c r="P39" i="18" s="1"/>
  <c r="J40" i="18"/>
  <c r="P40" i="18" s="1"/>
  <c r="J41" i="18"/>
  <c r="J42" i="18"/>
  <c r="P42" i="18" s="1"/>
  <c r="J43" i="18"/>
  <c r="P43" i="18" s="1"/>
  <c r="J44" i="18"/>
  <c r="P44" i="18" s="1"/>
  <c r="J45" i="18"/>
  <c r="J46" i="18"/>
  <c r="P46" i="18" s="1"/>
  <c r="J47" i="18"/>
  <c r="P47" i="18" s="1"/>
  <c r="J48" i="18"/>
  <c r="P48" i="18" s="1"/>
  <c r="J49" i="18"/>
  <c r="J50" i="18"/>
  <c r="P50" i="18" s="1"/>
  <c r="J51" i="18"/>
  <c r="P51" i="18" s="1"/>
  <c r="J52" i="18"/>
  <c r="P52" i="18" s="1"/>
  <c r="J53" i="18"/>
  <c r="J54" i="18"/>
  <c r="P54" i="18" s="1"/>
  <c r="J55" i="18"/>
  <c r="P55" i="18" s="1"/>
  <c r="J56" i="18"/>
  <c r="P56" i="18" s="1"/>
  <c r="J57" i="18"/>
  <c r="J58" i="18"/>
  <c r="P58" i="18" s="1"/>
  <c r="J59" i="18"/>
  <c r="P59" i="18" s="1"/>
  <c r="J60" i="18"/>
  <c r="P60" i="18" s="1"/>
  <c r="J61" i="18"/>
  <c r="J62" i="18"/>
  <c r="P62" i="18" s="1"/>
  <c r="J63" i="18"/>
  <c r="P63" i="18" s="1"/>
  <c r="J64" i="18"/>
  <c r="P64" i="18" s="1"/>
  <c r="J65" i="18"/>
  <c r="J66" i="18"/>
  <c r="P66" i="18" s="1"/>
  <c r="J67" i="18"/>
  <c r="P67" i="18" s="1"/>
  <c r="J68" i="18"/>
  <c r="P68" i="18" s="1"/>
  <c r="J69" i="18"/>
  <c r="J70" i="18"/>
  <c r="P70" i="18" s="1"/>
  <c r="J71" i="18"/>
  <c r="P71" i="18" s="1"/>
  <c r="J72" i="18"/>
  <c r="P72" i="18" s="1"/>
  <c r="J73" i="18"/>
  <c r="J74" i="18"/>
  <c r="P74" i="18" s="1"/>
  <c r="J75" i="18"/>
  <c r="P75" i="18" s="1"/>
  <c r="J76" i="18"/>
  <c r="P76" i="18" s="1"/>
  <c r="J77" i="18"/>
  <c r="J78" i="18"/>
  <c r="P78" i="18" s="1"/>
  <c r="J79" i="18"/>
  <c r="P79" i="18" s="1"/>
  <c r="J80" i="18"/>
  <c r="P80" i="18" s="1"/>
  <c r="J10" i="18"/>
  <c r="G11" i="18"/>
  <c r="M11" i="18" s="1"/>
  <c r="G12" i="18"/>
  <c r="M12" i="18" s="1"/>
  <c r="G13" i="18"/>
  <c r="M13" i="18" s="1"/>
  <c r="G14" i="18"/>
  <c r="G15" i="18"/>
  <c r="M15" i="18" s="1"/>
  <c r="G16" i="18"/>
  <c r="M16" i="18" s="1"/>
  <c r="G17" i="18"/>
  <c r="M17" i="18" s="1"/>
  <c r="G18" i="18"/>
  <c r="G19" i="18"/>
  <c r="M19" i="18" s="1"/>
  <c r="G20" i="18"/>
  <c r="M20" i="18" s="1"/>
  <c r="G21" i="18"/>
  <c r="M21" i="18" s="1"/>
  <c r="G22" i="18"/>
  <c r="G23" i="18"/>
  <c r="M23" i="18" s="1"/>
  <c r="G24" i="18"/>
  <c r="M24" i="18" s="1"/>
  <c r="G25" i="18"/>
  <c r="M25" i="18" s="1"/>
  <c r="G26" i="18"/>
  <c r="G27" i="18"/>
  <c r="M27" i="18" s="1"/>
  <c r="G28" i="18"/>
  <c r="M28" i="18" s="1"/>
  <c r="G29" i="18"/>
  <c r="M29" i="18" s="1"/>
  <c r="G30" i="18"/>
  <c r="G31" i="18"/>
  <c r="M31" i="18" s="1"/>
  <c r="G32" i="18"/>
  <c r="M32" i="18" s="1"/>
  <c r="G33" i="18"/>
  <c r="M33" i="18" s="1"/>
  <c r="G34" i="18"/>
  <c r="G35" i="18"/>
  <c r="M35" i="18" s="1"/>
  <c r="G36" i="18"/>
  <c r="M36" i="18" s="1"/>
  <c r="G37" i="18"/>
  <c r="M37" i="18" s="1"/>
  <c r="G38" i="18"/>
  <c r="G39" i="18"/>
  <c r="M39" i="18" s="1"/>
  <c r="G40" i="18"/>
  <c r="M40" i="18" s="1"/>
  <c r="G41" i="18"/>
  <c r="M41" i="18" s="1"/>
  <c r="G42" i="18"/>
  <c r="G43" i="18"/>
  <c r="M43" i="18" s="1"/>
  <c r="G44" i="18"/>
  <c r="M44" i="18" s="1"/>
  <c r="G45" i="18"/>
  <c r="M45" i="18" s="1"/>
  <c r="G46" i="18"/>
  <c r="G47" i="18"/>
  <c r="M47" i="18" s="1"/>
  <c r="G48" i="18"/>
  <c r="M48" i="18" s="1"/>
  <c r="G49" i="18"/>
  <c r="M49" i="18" s="1"/>
  <c r="G50" i="18"/>
  <c r="G51" i="18"/>
  <c r="M51" i="18" s="1"/>
  <c r="G52" i="18"/>
  <c r="M52" i="18" s="1"/>
  <c r="G53" i="18"/>
  <c r="M53" i="18" s="1"/>
  <c r="G54" i="18"/>
  <c r="G55" i="18"/>
  <c r="M55" i="18" s="1"/>
  <c r="G56" i="18"/>
  <c r="M56" i="18" s="1"/>
  <c r="G57" i="18"/>
  <c r="M57" i="18" s="1"/>
  <c r="G58" i="18"/>
  <c r="G59" i="18"/>
  <c r="M59" i="18" s="1"/>
  <c r="G60" i="18"/>
  <c r="M60" i="18" s="1"/>
  <c r="G61" i="18"/>
  <c r="M61" i="18" s="1"/>
  <c r="G62" i="18"/>
  <c r="G63" i="18"/>
  <c r="M63" i="18" s="1"/>
  <c r="G64" i="18"/>
  <c r="M64" i="18" s="1"/>
  <c r="G65" i="18"/>
  <c r="M65" i="18" s="1"/>
  <c r="G66" i="18"/>
  <c r="G67" i="18"/>
  <c r="M67" i="18" s="1"/>
  <c r="G68" i="18"/>
  <c r="M68" i="18" s="1"/>
  <c r="G69" i="18"/>
  <c r="M69" i="18" s="1"/>
  <c r="G70" i="18"/>
  <c r="G71" i="18"/>
  <c r="M71" i="18" s="1"/>
  <c r="G72" i="18"/>
  <c r="M72" i="18" s="1"/>
  <c r="G73" i="18"/>
  <c r="M73" i="18" s="1"/>
  <c r="G74" i="18"/>
  <c r="G75" i="18"/>
  <c r="M75" i="18" s="1"/>
  <c r="G76" i="18"/>
  <c r="M76" i="18" s="1"/>
  <c r="G77" i="18"/>
  <c r="M77" i="18" s="1"/>
  <c r="G78" i="18"/>
  <c r="G79" i="18"/>
  <c r="M79" i="18" s="1"/>
  <c r="G80" i="18"/>
  <c r="M80" i="18" s="1"/>
  <c r="G10" i="18"/>
  <c r="M10" i="18" s="1"/>
  <c r="K4" i="18"/>
  <c r="G4" i="18"/>
  <c r="P655" i="6" l="1"/>
  <c r="P671" i="6"/>
  <c r="N628" i="6"/>
  <c r="N682" i="6"/>
  <c r="L635" i="6"/>
  <c r="L643" i="6"/>
  <c r="L667" i="6"/>
  <c r="L675" i="6"/>
  <c r="P597" i="6"/>
  <c r="N592" i="6"/>
  <c r="N600" i="6"/>
  <c r="N608" i="6"/>
  <c r="L595" i="6"/>
  <c r="L603" i="6"/>
  <c r="F531" i="6"/>
  <c r="O546" i="6" s="1"/>
  <c r="B22" i="11"/>
  <c r="B3" i="11"/>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E53" i="3"/>
  <c r="D53" i="3"/>
  <c r="E52" i="3"/>
  <c r="D52" i="3"/>
  <c r="E51" i="3"/>
  <c r="D51" i="3"/>
  <c r="BE47" i="3"/>
  <c r="BD47" i="3"/>
  <c r="BE46" i="3"/>
  <c r="BD46" i="3"/>
  <c r="BE45" i="3"/>
  <c r="BD45" i="3"/>
  <c r="BE44" i="3"/>
  <c r="BD44" i="3"/>
  <c r="BE43" i="3"/>
  <c r="BD43" i="3"/>
  <c r="BE42" i="3"/>
  <c r="BD42" i="3"/>
  <c r="BE41" i="3"/>
  <c r="BD41" i="3"/>
  <c r="BE40" i="3"/>
  <c r="BD40" i="3"/>
  <c r="BE39" i="3"/>
  <c r="BD39" i="3"/>
  <c r="BE38" i="3"/>
  <c r="BD38" i="3"/>
  <c r="BE37" i="3"/>
  <c r="BD37" i="3"/>
  <c r="BE36" i="3"/>
  <c r="BD36" i="3"/>
  <c r="BE35" i="3"/>
  <c r="BD35" i="3"/>
  <c r="BE34" i="3"/>
  <c r="BD34" i="3"/>
  <c r="BE33" i="3"/>
  <c r="BD33" i="3"/>
  <c r="BE32" i="3"/>
  <c r="BD32" i="3"/>
  <c r="BE31" i="3"/>
  <c r="BD31" i="3"/>
  <c r="BE30" i="3"/>
  <c r="BD30" i="3"/>
  <c r="BE29" i="3"/>
  <c r="BD29" i="3"/>
  <c r="BE28" i="3"/>
  <c r="BD28" i="3"/>
  <c r="BE27" i="3"/>
  <c r="BD27" i="3"/>
  <c r="BE26" i="3"/>
  <c r="BD26" i="3"/>
  <c r="BE25" i="3"/>
  <c r="BD25" i="3"/>
  <c r="BE24" i="3"/>
  <c r="BD24" i="3"/>
  <c r="BE23" i="3"/>
  <c r="BD23" i="3"/>
  <c r="BE22" i="3"/>
  <c r="BD22" i="3"/>
  <c r="BE21" i="3"/>
  <c r="BD21" i="3"/>
  <c r="BE20" i="3"/>
  <c r="BD20" i="3"/>
  <c r="BE19" i="3"/>
  <c r="BD19" i="3"/>
  <c r="BE18" i="3"/>
  <c r="BD18" i="3"/>
  <c r="BE17" i="3"/>
  <c r="BD17" i="3"/>
  <c r="BE16" i="3"/>
  <c r="BD16" i="3"/>
  <c r="BE15" i="3"/>
  <c r="BD15" i="3"/>
  <c r="BE14" i="3"/>
  <c r="BD14" i="3"/>
  <c r="BE13" i="3"/>
  <c r="BD13" i="3"/>
  <c r="BE12" i="3"/>
  <c r="BD12" i="3"/>
  <c r="BE11" i="3"/>
  <c r="BD11" i="3"/>
  <c r="BE10" i="3"/>
  <c r="BD10" i="3"/>
  <c r="BE9" i="3"/>
  <c r="BD9" i="3"/>
  <c r="BE8" i="3"/>
  <c r="BD8" i="3"/>
  <c r="BE7" i="3"/>
  <c r="BD7" i="3"/>
  <c r="BE6" i="3"/>
  <c r="BD6" i="3"/>
  <c r="BE5" i="3"/>
  <c r="BD5" i="3"/>
  <c r="BE4" i="3"/>
  <c r="BD4" i="3"/>
  <c r="BE3" i="3"/>
  <c r="BD3" i="3"/>
  <c r="BE2" i="3"/>
  <c r="BD2" i="3"/>
  <c r="BG3" i="3" s="1"/>
  <c r="A13" i="8"/>
  <c r="B5" i="8"/>
  <c r="AI771" i="6"/>
  <c r="AI770" i="6"/>
  <c r="H674" i="6"/>
  <c r="Q687" i="6" s="1"/>
  <c r="G674" i="6"/>
  <c r="P687" i="6" s="1"/>
  <c r="F674" i="6"/>
  <c r="O687" i="6" s="1"/>
  <c r="E674" i="6"/>
  <c r="N687" i="6" s="1"/>
  <c r="D674" i="6"/>
  <c r="M687" i="6" s="1"/>
  <c r="C674" i="6"/>
  <c r="L687" i="6" s="1"/>
  <c r="H673" i="6"/>
  <c r="Q686" i="6" s="1"/>
  <c r="G673" i="6"/>
  <c r="P686" i="6" s="1"/>
  <c r="F673" i="6"/>
  <c r="O686" i="6" s="1"/>
  <c r="E673" i="6"/>
  <c r="N686" i="6" s="1"/>
  <c r="D673" i="6"/>
  <c r="M686" i="6" s="1"/>
  <c r="C673" i="6"/>
  <c r="L686" i="6" s="1"/>
  <c r="H672" i="6"/>
  <c r="Q685" i="6" s="1"/>
  <c r="G672" i="6"/>
  <c r="P685" i="6" s="1"/>
  <c r="F672" i="6"/>
  <c r="O685" i="6" s="1"/>
  <c r="E672" i="6"/>
  <c r="N685" i="6" s="1"/>
  <c r="D672" i="6"/>
  <c r="M685" i="6" s="1"/>
  <c r="C672" i="6"/>
  <c r="L685" i="6" s="1"/>
  <c r="H671" i="6"/>
  <c r="Q684" i="6" s="1"/>
  <c r="G671" i="6"/>
  <c r="P684" i="6" s="1"/>
  <c r="F671" i="6"/>
  <c r="O684" i="6" s="1"/>
  <c r="E671" i="6"/>
  <c r="N684" i="6" s="1"/>
  <c r="D671" i="6"/>
  <c r="M684" i="6" s="1"/>
  <c r="C671" i="6"/>
  <c r="L684" i="6" s="1"/>
  <c r="H670" i="6"/>
  <c r="Q683" i="6" s="1"/>
  <c r="G670" i="6"/>
  <c r="P683" i="6" s="1"/>
  <c r="F670" i="6"/>
  <c r="O683" i="6" s="1"/>
  <c r="E670" i="6"/>
  <c r="N683" i="6" s="1"/>
  <c r="D670" i="6"/>
  <c r="M683" i="6" s="1"/>
  <c r="C670" i="6"/>
  <c r="L683" i="6" s="1"/>
  <c r="H669" i="6"/>
  <c r="Q682" i="6" s="1"/>
  <c r="G669" i="6"/>
  <c r="P682" i="6" s="1"/>
  <c r="F669" i="6"/>
  <c r="O682" i="6" s="1"/>
  <c r="E669" i="6"/>
  <c r="D669" i="6"/>
  <c r="M682" i="6" s="1"/>
  <c r="C669" i="6"/>
  <c r="L682" i="6" s="1"/>
  <c r="H668" i="6"/>
  <c r="Q681" i="6" s="1"/>
  <c r="G668" i="6"/>
  <c r="P681" i="6" s="1"/>
  <c r="F668" i="6"/>
  <c r="O681" i="6" s="1"/>
  <c r="E668" i="6"/>
  <c r="N681" i="6" s="1"/>
  <c r="D668" i="6"/>
  <c r="M681" i="6" s="1"/>
  <c r="C668" i="6"/>
  <c r="L681" i="6" s="1"/>
  <c r="H667" i="6"/>
  <c r="Q680" i="6" s="1"/>
  <c r="G667" i="6"/>
  <c r="P680" i="6" s="1"/>
  <c r="F667" i="6"/>
  <c r="O680" i="6" s="1"/>
  <c r="E667" i="6"/>
  <c r="N680" i="6" s="1"/>
  <c r="D667" i="6"/>
  <c r="M680" i="6" s="1"/>
  <c r="C667" i="6"/>
  <c r="L680" i="6" s="1"/>
  <c r="H666" i="6"/>
  <c r="Q679" i="6" s="1"/>
  <c r="G666" i="6"/>
  <c r="P679" i="6" s="1"/>
  <c r="F666" i="6"/>
  <c r="O679" i="6" s="1"/>
  <c r="E666" i="6"/>
  <c r="N679" i="6" s="1"/>
  <c r="D666" i="6"/>
  <c r="M679" i="6" s="1"/>
  <c r="C666" i="6"/>
  <c r="L679" i="6" s="1"/>
  <c r="H665" i="6"/>
  <c r="Q678" i="6" s="1"/>
  <c r="G665" i="6"/>
  <c r="P678" i="6" s="1"/>
  <c r="F665" i="6"/>
  <c r="O678" i="6" s="1"/>
  <c r="E665" i="6"/>
  <c r="N678" i="6" s="1"/>
  <c r="D665" i="6"/>
  <c r="M678" i="6" s="1"/>
  <c r="C665" i="6"/>
  <c r="L678" i="6" s="1"/>
  <c r="H664" i="6"/>
  <c r="Q677" i="6" s="1"/>
  <c r="G664" i="6"/>
  <c r="P677" i="6" s="1"/>
  <c r="F664" i="6"/>
  <c r="O677" i="6" s="1"/>
  <c r="E664" i="6"/>
  <c r="N677" i="6" s="1"/>
  <c r="D664" i="6"/>
  <c r="M677" i="6" s="1"/>
  <c r="C664" i="6"/>
  <c r="L677" i="6" s="1"/>
  <c r="H663" i="6"/>
  <c r="Q676" i="6" s="1"/>
  <c r="G663" i="6"/>
  <c r="P676" i="6" s="1"/>
  <c r="F663" i="6"/>
  <c r="O676" i="6" s="1"/>
  <c r="E663" i="6"/>
  <c r="N676" i="6" s="1"/>
  <c r="D663" i="6"/>
  <c r="M676" i="6" s="1"/>
  <c r="C663" i="6"/>
  <c r="L676" i="6" s="1"/>
  <c r="H662" i="6"/>
  <c r="Q675" i="6" s="1"/>
  <c r="G662" i="6"/>
  <c r="P675" i="6" s="1"/>
  <c r="F662" i="6"/>
  <c r="O675" i="6" s="1"/>
  <c r="E662" i="6"/>
  <c r="N675" i="6" s="1"/>
  <c r="D662" i="6"/>
  <c r="M675" i="6" s="1"/>
  <c r="C662" i="6"/>
  <c r="H661" i="6"/>
  <c r="Q674" i="6" s="1"/>
  <c r="G661" i="6"/>
  <c r="P674" i="6" s="1"/>
  <c r="F661" i="6"/>
  <c r="O674" i="6" s="1"/>
  <c r="E661" i="6"/>
  <c r="N674" i="6" s="1"/>
  <c r="D661" i="6"/>
  <c r="M674" i="6" s="1"/>
  <c r="C661" i="6"/>
  <c r="L674" i="6" s="1"/>
  <c r="H660" i="6"/>
  <c r="Q673" i="6" s="1"/>
  <c r="G660" i="6"/>
  <c r="P673" i="6" s="1"/>
  <c r="F660" i="6"/>
  <c r="O673" i="6" s="1"/>
  <c r="E660" i="6"/>
  <c r="N673" i="6" s="1"/>
  <c r="D660" i="6"/>
  <c r="M673" i="6" s="1"/>
  <c r="C660" i="6"/>
  <c r="L673" i="6" s="1"/>
  <c r="H659" i="6"/>
  <c r="Q672" i="6" s="1"/>
  <c r="G659" i="6"/>
  <c r="P672" i="6" s="1"/>
  <c r="F659" i="6"/>
  <c r="O672" i="6" s="1"/>
  <c r="E659" i="6"/>
  <c r="N672" i="6" s="1"/>
  <c r="D659" i="6"/>
  <c r="M672" i="6" s="1"/>
  <c r="C659" i="6"/>
  <c r="L672" i="6" s="1"/>
  <c r="H658" i="6"/>
  <c r="Q671" i="6" s="1"/>
  <c r="G658" i="6"/>
  <c r="F658" i="6"/>
  <c r="O671" i="6" s="1"/>
  <c r="E658" i="6"/>
  <c r="N671" i="6" s="1"/>
  <c r="D658" i="6"/>
  <c r="M671" i="6" s="1"/>
  <c r="C658" i="6"/>
  <c r="L671" i="6" s="1"/>
  <c r="H657" i="6"/>
  <c r="Q670" i="6" s="1"/>
  <c r="G657" i="6"/>
  <c r="P670" i="6" s="1"/>
  <c r="F657" i="6"/>
  <c r="O670" i="6" s="1"/>
  <c r="E657" i="6"/>
  <c r="N670" i="6" s="1"/>
  <c r="D657" i="6"/>
  <c r="M670" i="6" s="1"/>
  <c r="C657" i="6"/>
  <c r="L670" i="6" s="1"/>
  <c r="H656" i="6"/>
  <c r="Q669" i="6" s="1"/>
  <c r="G656" i="6"/>
  <c r="P669" i="6" s="1"/>
  <c r="F656" i="6"/>
  <c r="O669" i="6" s="1"/>
  <c r="E656" i="6"/>
  <c r="N669" i="6" s="1"/>
  <c r="D656" i="6"/>
  <c r="M669" i="6" s="1"/>
  <c r="C656" i="6"/>
  <c r="L669" i="6" s="1"/>
  <c r="H655" i="6"/>
  <c r="Q668" i="6" s="1"/>
  <c r="G655" i="6"/>
  <c r="P668" i="6" s="1"/>
  <c r="F655" i="6"/>
  <c r="O668" i="6" s="1"/>
  <c r="E655" i="6"/>
  <c r="N668" i="6" s="1"/>
  <c r="D655" i="6"/>
  <c r="M668" i="6" s="1"/>
  <c r="C655" i="6"/>
  <c r="L668" i="6" s="1"/>
  <c r="H654" i="6"/>
  <c r="Q667" i="6" s="1"/>
  <c r="G654" i="6"/>
  <c r="P667" i="6" s="1"/>
  <c r="F654" i="6"/>
  <c r="O667" i="6" s="1"/>
  <c r="E654" i="6"/>
  <c r="N667" i="6" s="1"/>
  <c r="D654" i="6"/>
  <c r="M667" i="6" s="1"/>
  <c r="C654" i="6"/>
  <c r="H653" i="6"/>
  <c r="Q666" i="6" s="1"/>
  <c r="G653" i="6"/>
  <c r="P666" i="6" s="1"/>
  <c r="F653" i="6"/>
  <c r="O666" i="6" s="1"/>
  <c r="E653" i="6"/>
  <c r="N666" i="6" s="1"/>
  <c r="D653" i="6"/>
  <c r="M666" i="6" s="1"/>
  <c r="C653" i="6"/>
  <c r="L666" i="6" s="1"/>
  <c r="H652" i="6"/>
  <c r="Q665" i="6" s="1"/>
  <c r="G652" i="6"/>
  <c r="P665" i="6" s="1"/>
  <c r="F652" i="6"/>
  <c r="O665" i="6" s="1"/>
  <c r="E652" i="6"/>
  <c r="N665" i="6" s="1"/>
  <c r="D652" i="6"/>
  <c r="M665" i="6" s="1"/>
  <c r="C652" i="6"/>
  <c r="L665" i="6" s="1"/>
  <c r="H651" i="6"/>
  <c r="Q664" i="6" s="1"/>
  <c r="G651" i="6"/>
  <c r="P664" i="6" s="1"/>
  <c r="F651" i="6"/>
  <c r="O664" i="6" s="1"/>
  <c r="E651" i="6"/>
  <c r="N664" i="6" s="1"/>
  <c r="D651" i="6"/>
  <c r="M664" i="6" s="1"/>
  <c r="C651" i="6"/>
  <c r="L664" i="6" s="1"/>
  <c r="H650" i="6"/>
  <c r="Q663" i="6" s="1"/>
  <c r="G650" i="6"/>
  <c r="P663" i="6" s="1"/>
  <c r="F650" i="6"/>
  <c r="O663" i="6" s="1"/>
  <c r="E650" i="6"/>
  <c r="N663" i="6" s="1"/>
  <c r="D650" i="6"/>
  <c r="M663" i="6" s="1"/>
  <c r="C650" i="6"/>
  <c r="L663" i="6" s="1"/>
  <c r="H649" i="6"/>
  <c r="Q662" i="6" s="1"/>
  <c r="G649" i="6"/>
  <c r="P662" i="6" s="1"/>
  <c r="F649" i="6"/>
  <c r="O662" i="6" s="1"/>
  <c r="E649" i="6"/>
  <c r="N662" i="6" s="1"/>
  <c r="D649" i="6"/>
  <c r="M662" i="6" s="1"/>
  <c r="C649" i="6"/>
  <c r="L662" i="6" s="1"/>
  <c r="H648" i="6"/>
  <c r="Q661" i="6" s="1"/>
  <c r="G648" i="6"/>
  <c r="P661" i="6" s="1"/>
  <c r="F648" i="6"/>
  <c r="O661" i="6" s="1"/>
  <c r="E648" i="6"/>
  <c r="N661" i="6" s="1"/>
  <c r="D648" i="6"/>
  <c r="M661" i="6" s="1"/>
  <c r="C648" i="6"/>
  <c r="L661" i="6" s="1"/>
  <c r="H647" i="6"/>
  <c r="Q660" i="6" s="1"/>
  <c r="G647" i="6"/>
  <c r="P660" i="6" s="1"/>
  <c r="F647" i="6"/>
  <c r="O660" i="6" s="1"/>
  <c r="E647" i="6"/>
  <c r="N660" i="6" s="1"/>
  <c r="D647" i="6"/>
  <c r="M660" i="6" s="1"/>
  <c r="C647" i="6"/>
  <c r="L660" i="6" s="1"/>
  <c r="H646" i="6"/>
  <c r="Q659" i="6" s="1"/>
  <c r="G646" i="6"/>
  <c r="P659" i="6" s="1"/>
  <c r="F646" i="6"/>
  <c r="O659" i="6" s="1"/>
  <c r="E646" i="6"/>
  <c r="N659" i="6" s="1"/>
  <c r="D646" i="6"/>
  <c r="M659" i="6" s="1"/>
  <c r="C646" i="6"/>
  <c r="L659" i="6" s="1"/>
  <c r="H645" i="6"/>
  <c r="Q658" i="6" s="1"/>
  <c r="G645" i="6"/>
  <c r="P658" i="6" s="1"/>
  <c r="F645" i="6"/>
  <c r="O658" i="6" s="1"/>
  <c r="E645" i="6"/>
  <c r="N658" i="6" s="1"/>
  <c r="D645" i="6"/>
  <c r="M658" i="6" s="1"/>
  <c r="C645" i="6"/>
  <c r="L658" i="6" s="1"/>
  <c r="H644" i="6"/>
  <c r="Q657" i="6" s="1"/>
  <c r="G644" i="6"/>
  <c r="P657" i="6" s="1"/>
  <c r="F644" i="6"/>
  <c r="O657" i="6" s="1"/>
  <c r="E644" i="6"/>
  <c r="N657" i="6" s="1"/>
  <c r="D644" i="6"/>
  <c r="M657" i="6" s="1"/>
  <c r="C644" i="6"/>
  <c r="L657" i="6" s="1"/>
  <c r="H643" i="6"/>
  <c r="Q656" i="6" s="1"/>
  <c r="G643" i="6"/>
  <c r="P656" i="6" s="1"/>
  <c r="F643" i="6"/>
  <c r="O656" i="6" s="1"/>
  <c r="E643" i="6"/>
  <c r="N656" i="6" s="1"/>
  <c r="D643" i="6"/>
  <c r="M656" i="6" s="1"/>
  <c r="C643" i="6"/>
  <c r="L656" i="6" s="1"/>
  <c r="H642" i="6"/>
  <c r="Q655" i="6" s="1"/>
  <c r="G642" i="6"/>
  <c r="F642" i="6"/>
  <c r="O655" i="6" s="1"/>
  <c r="E642" i="6"/>
  <c r="N655" i="6" s="1"/>
  <c r="D642" i="6"/>
  <c r="M655" i="6" s="1"/>
  <c r="C642" i="6"/>
  <c r="L655" i="6" s="1"/>
  <c r="H641" i="6"/>
  <c r="Q654" i="6" s="1"/>
  <c r="G641" i="6"/>
  <c r="P654" i="6" s="1"/>
  <c r="F641" i="6"/>
  <c r="O654" i="6" s="1"/>
  <c r="E641" i="6"/>
  <c r="N654" i="6" s="1"/>
  <c r="D641" i="6"/>
  <c r="M654" i="6" s="1"/>
  <c r="C641" i="6"/>
  <c r="L654" i="6" s="1"/>
  <c r="H640" i="6"/>
  <c r="Q653" i="6" s="1"/>
  <c r="G640" i="6"/>
  <c r="P653" i="6" s="1"/>
  <c r="F640" i="6"/>
  <c r="O653" i="6" s="1"/>
  <c r="E640" i="6"/>
  <c r="N653" i="6" s="1"/>
  <c r="D640" i="6"/>
  <c r="M653" i="6" s="1"/>
  <c r="C640" i="6"/>
  <c r="L653" i="6" s="1"/>
  <c r="H639" i="6"/>
  <c r="Q652" i="6" s="1"/>
  <c r="G639" i="6"/>
  <c r="P652" i="6" s="1"/>
  <c r="F639" i="6"/>
  <c r="O652" i="6" s="1"/>
  <c r="E639" i="6"/>
  <c r="N652" i="6" s="1"/>
  <c r="D639" i="6"/>
  <c r="M652" i="6" s="1"/>
  <c r="C639" i="6"/>
  <c r="L652" i="6" s="1"/>
  <c r="H638" i="6"/>
  <c r="Q651" i="6" s="1"/>
  <c r="G638" i="6"/>
  <c r="P651" i="6" s="1"/>
  <c r="F638" i="6"/>
  <c r="O651" i="6" s="1"/>
  <c r="E638" i="6"/>
  <c r="N651" i="6" s="1"/>
  <c r="D638" i="6"/>
  <c r="M651" i="6" s="1"/>
  <c r="C638" i="6"/>
  <c r="L651" i="6" s="1"/>
  <c r="H637" i="6"/>
  <c r="Q650" i="6" s="1"/>
  <c r="G637" i="6"/>
  <c r="P650" i="6" s="1"/>
  <c r="F637" i="6"/>
  <c r="O650" i="6" s="1"/>
  <c r="E637" i="6"/>
  <c r="N650" i="6" s="1"/>
  <c r="D637" i="6"/>
  <c r="M650" i="6" s="1"/>
  <c r="C637" i="6"/>
  <c r="L650" i="6" s="1"/>
  <c r="H636" i="6"/>
  <c r="Q649" i="6" s="1"/>
  <c r="G636" i="6"/>
  <c r="P649" i="6" s="1"/>
  <c r="F636" i="6"/>
  <c r="O649" i="6" s="1"/>
  <c r="E636" i="6"/>
  <c r="N649" i="6" s="1"/>
  <c r="D636" i="6"/>
  <c r="M649" i="6" s="1"/>
  <c r="C636" i="6"/>
  <c r="L649" i="6" s="1"/>
  <c r="H635" i="6"/>
  <c r="Q648" i="6" s="1"/>
  <c r="G635" i="6"/>
  <c r="P648" i="6" s="1"/>
  <c r="F635" i="6"/>
  <c r="O648" i="6" s="1"/>
  <c r="E635" i="6"/>
  <c r="N648" i="6" s="1"/>
  <c r="D635" i="6"/>
  <c r="M648" i="6" s="1"/>
  <c r="C635" i="6"/>
  <c r="L648" i="6" s="1"/>
  <c r="H634" i="6"/>
  <c r="Q647" i="6" s="1"/>
  <c r="G634" i="6"/>
  <c r="P647" i="6" s="1"/>
  <c r="F634" i="6"/>
  <c r="O647" i="6" s="1"/>
  <c r="E634" i="6"/>
  <c r="N647" i="6" s="1"/>
  <c r="D634" i="6"/>
  <c r="M647" i="6" s="1"/>
  <c r="C634" i="6"/>
  <c r="L647" i="6" s="1"/>
  <c r="H633" i="6"/>
  <c r="Q646" i="6" s="1"/>
  <c r="G633" i="6"/>
  <c r="P646" i="6" s="1"/>
  <c r="F633" i="6"/>
  <c r="O646" i="6" s="1"/>
  <c r="E633" i="6"/>
  <c r="N646" i="6" s="1"/>
  <c r="D633" i="6"/>
  <c r="M646" i="6" s="1"/>
  <c r="C633" i="6"/>
  <c r="L646" i="6" s="1"/>
  <c r="H632" i="6"/>
  <c r="Q645" i="6" s="1"/>
  <c r="G632" i="6"/>
  <c r="P645" i="6" s="1"/>
  <c r="F632" i="6"/>
  <c r="O645" i="6" s="1"/>
  <c r="E632" i="6"/>
  <c r="N645" i="6" s="1"/>
  <c r="D632" i="6"/>
  <c r="M645" i="6" s="1"/>
  <c r="C632" i="6"/>
  <c r="L645" i="6" s="1"/>
  <c r="H631" i="6"/>
  <c r="Q644" i="6" s="1"/>
  <c r="G631" i="6"/>
  <c r="P644" i="6" s="1"/>
  <c r="F631" i="6"/>
  <c r="O644" i="6" s="1"/>
  <c r="E631" i="6"/>
  <c r="N644" i="6" s="1"/>
  <c r="D631" i="6"/>
  <c r="M644" i="6" s="1"/>
  <c r="C631" i="6"/>
  <c r="L644" i="6" s="1"/>
  <c r="H630" i="6"/>
  <c r="Q643" i="6" s="1"/>
  <c r="G630" i="6"/>
  <c r="P643" i="6" s="1"/>
  <c r="F630" i="6"/>
  <c r="O643" i="6" s="1"/>
  <c r="E630" i="6"/>
  <c r="N643" i="6" s="1"/>
  <c r="D630" i="6"/>
  <c r="M643" i="6" s="1"/>
  <c r="C630" i="6"/>
  <c r="H629" i="6"/>
  <c r="Q642" i="6" s="1"/>
  <c r="G629" i="6"/>
  <c r="P642" i="6" s="1"/>
  <c r="F629" i="6"/>
  <c r="O642" i="6" s="1"/>
  <c r="E629" i="6"/>
  <c r="N642" i="6" s="1"/>
  <c r="D629" i="6"/>
  <c r="M642" i="6" s="1"/>
  <c r="C629" i="6"/>
  <c r="L642" i="6" s="1"/>
  <c r="H628" i="6"/>
  <c r="Q641" i="6" s="1"/>
  <c r="G628" i="6"/>
  <c r="P641" i="6" s="1"/>
  <c r="F628" i="6"/>
  <c r="O641" i="6" s="1"/>
  <c r="E628" i="6"/>
  <c r="N641" i="6" s="1"/>
  <c r="D628" i="6"/>
  <c r="M641" i="6" s="1"/>
  <c r="C628" i="6"/>
  <c r="L641" i="6" s="1"/>
  <c r="H627" i="6"/>
  <c r="Q640" i="6" s="1"/>
  <c r="G627" i="6"/>
  <c r="P640" i="6" s="1"/>
  <c r="F627" i="6"/>
  <c r="O640" i="6" s="1"/>
  <c r="E627" i="6"/>
  <c r="N640" i="6" s="1"/>
  <c r="D627" i="6"/>
  <c r="M640" i="6" s="1"/>
  <c r="C627" i="6"/>
  <c r="L640" i="6" s="1"/>
  <c r="H626" i="6"/>
  <c r="Q639" i="6" s="1"/>
  <c r="G626" i="6"/>
  <c r="P639" i="6" s="1"/>
  <c r="F626" i="6"/>
  <c r="O639" i="6" s="1"/>
  <c r="E626" i="6"/>
  <c r="N639" i="6" s="1"/>
  <c r="D626" i="6"/>
  <c r="M639" i="6" s="1"/>
  <c r="C626" i="6"/>
  <c r="L639" i="6" s="1"/>
  <c r="H625" i="6"/>
  <c r="Q638" i="6" s="1"/>
  <c r="G625" i="6"/>
  <c r="P638" i="6" s="1"/>
  <c r="F625" i="6"/>
  <c r="O638" i="6" s="1"/>
  <c r="E625" i="6"/>
  <c r="N638" i="6" s="1"/>
  <c r="D625" i="6"/>
  <c r="M638" i="6" s="1"/>
  <c r="C625" i="6"/>
  <c r="L638" i="6" s="1"/>
  <c r="H624" i="6"/>
  <c r="Q637" i="6" s="1"/>
  <c r="G624" i="6"/>
  <c r="P637" i="6" s="1"/>
  <c r="F624" i="6"/>
  <c r="O637" i="6" s="1"/>
  <c r="E624" i="6"/>
  <c r="N637" i="6" s="1"/>
  <c r="D624" i="6"/>
  <c r="M637" i="6" s="1"/>
  <c r="C624" i="6"/>
  <c r="L637" i="6" s="1"/>
  <c r="H623" i="6"/>
  <c r="Q636" i="6" s="1"/>
  <c r="G623" i="6"/>
  <c r="P636" i="6" s="1"/>
  <c r="F623" i="6"/>
  <c r="O636" i="6" s="1"/>
  <c r="E623" i="6"/>
  <c r="N636" i="6" s="1"/>
  <c r="D623" i="6"/>
  <c r="M636" i="6" s="1"/>
  <c r="C623" i="6"/>
  <c r="L636" i="6" s="1"/>
  <c r="H622" i="6"/>
  <c r="Q635" i="6" s="1"/>
  <c r="G622" i="6"/>
  <c r="P635" i="6" s="1"/>
  <c r="F622" i="6"/>
  <c r="O635" i="6" s="1"/>
  <c r="E622" i="6"/>
  <c r="N635" i="6" s="1"/>
  <c r="D622" i="6"/>
  <c r="M635" i="6" s="1"/>
  <c r="C622" i="6"/>
  <c r="H621" i="6"/>
  <c r="Q634" i="6" s="1"/>
  <c r="G621" i="6"/>
  <c r="P634" i="6" s="1"/>
  <c r="F621" i="6"/>
  <c r="O634" i="6" s="1"/>
  <c r="E621" i="6"/>
  <c r="N634" i="6" s="1"/>
  <c r="D621" i="6"/>
  <c r="M634" i="6" s="1"/>
  <c r="C621" i="6"/>
  <c r="L634" i="6" s="1"/>
  <c r="H620" i="6"/>
  <c r="Q633" i="6" s="1"/>
  <c r="G620" i="6"/>
  <c r="P633" i="6" s="1"/>
  <c r="F620" i="6"/>
  <c r="O633" i="6" s="1"/>
  <c r="E620" i="6"/>
  <c r="N633" i="6" s="1"/>
  <c r="D620" i="6"/>
  <c r="M633" i="6" s="1"/>
  <c r="C620" i="6"/>
  <c r="L633" i="6" s="1"/>
  <c r="H619" i="6"/>
  <c r="Q632" i="6" s="1"/>
  <c r="G619" i="6"/>
  <c r="P632" i="6" s="1"/>
  <c r="F619" i="6"/>
  <c r="O632" i="6" s="1"/>
  <c r="E619" i="6"/>
  <c r="N632" i="6" s="1"/>
  <c r="D619" i="6"/>
  <c r="M632" i="6" s="1"/>
  <c r="C619" i="6"/>
  <c r="L632" i="6" s="1"/>
  <c r="H618" i="6"/>
  <c r="Q631" i="6" s="1"/>
  <c r="G618" i="6"/>
  <c r="P631" i="6" s="1"/>
  <c r="F618" i="6"/>
  <c r="O631" i="6" s="1"/>
  <c r="E618" i="6"/>
  <c r="N631" i="6" s="1"/>
  <c r="D618" i="6"/>
  <c r="M631" i="6" s="1"/>
  <c r="C618" i="6"/>
  <c r="L631" i="6" s="1"/>
  <c r="H617" i="6"/>
  <c r="Q630" i="6" s="1"/>
  <c r="G617" i="6"/>
  <c r="P630" i="6" s="1"/>
  <c r="F617" i="6"/>
  <c r="O630" i="6" s="1"/>
  <c r="E617" i="6"/>
  <c r="N630" i="6" s="1"/>
  <c r="D617" i="6"/>
  <c r="M630" i="6" s="1"/>
  <c r="C617" i="6"/>
  <c r="L630" i="6" s="1"/>
  <c r="H616" i="6"/>
  <c r="Q629" i="6" s="1"/>
  <c r="G616" i="6"/>
  <c r="P629" i="6" s="1"/>
  <c r="F616" i="6"/>
  <c r="O629" i="6" s="1"/>
  <c r="E616" i="6"/>
  <c r="N629" i="6" s="1"/>
  <c r="D616" i="6"/>
  <c r="M629" i="6" s="1"/>
  <c r="C616" i="6"/>
  <c r="L629" i="6" s="1"/>
  <c r="H615" i="6"/>
  <c r="Q628" i="6" s="1"/>
  <c r="G615" i="6"/>
  <c r="P628" i="6" s="1"/>
  <c r="F615" i="6"/>
  <c r="O628" i="6" s="1"/>
  <c r="E615" i="6"/>
  <c r="D615" i="6"/>
  <c r="M628" i="6" s="1"/>
  <c r="C615" i="6"/>
  <c r="L628" i="6" s="1"/>
  <c r="H614" i="6"/>
  <c r="Q627" i="6" s="1"/>
  <c r="G614" i="6"/>
  <c r="P627" i="6" s="1"/>
  <c r="F614" i="6"/>
  <c r="O627" i="6" s="1"/>
  <c r="E614" i="6"/>
  <c r="N627" i="6" s="1"/>
  <c r="D614" i="6"/>
  <c r="M627" i="6" s="1"/>
  <c r="C614" i="6"/>
  <c r="L627" i="6" s="1"/>
  <c r="H613" i="6"/>
  <c r="Q626" i="6" s="1"/>
  <c r="G613" i="6"/>
  <c r="P626" i="6" s="1"/>
  <c r="F613" i="6"/>
  <c r="O626" i="6" s="1"/>
  <c r="E613" i="6"/>
  <c r="N626" i="6" s="1"/>
  <c r="D613" i="6"/>
  <c r="M626" i="6" s="1"/>
  <c r="C613" i="6"/>
  <c r="L626" i="6" s="1"/>
  <c r="H612" i="6"/>
  <c r="Q625" i="6" s="1"/>
  <c r="G612" i="6"/>
  <c r="P625" i="6" s="1"/>
  <c r="F612" i="6"/>
  <c r="O625" i="6" s="1"/>
  <c r="E612" i="6"/>
  <c r="N625" i="6" s="1"/>
  <c r="D612" i="6"/>
  <c r="M625" i="6" s="1"/>
  <c r="C612" i="6"/>
  <c r="L625" i="6" s="1"/>
  <c r="H611" i="6"/>
  <c r="Q624" i="6" s="1"/>
  <c r="G611" i="6"/>
  <c r="P624" i="6" s="1"/>
  <c r="F611" i="6"/>
  <c r="O624" i="6" s="1"/>
  <c r="E611" i="6"/>
  <c r="N624" i="6" s="1"/>
  <c r="D611" i="6"/>
  <c r="M624" i="6" s="1"/>
  <c r="C611" i="6"/>
  <c r="L624" i="6" s="1"/>
  <c r="H610" i="6"/>
  <c r="Q623" i="6" s="1"/>
  <c r="G610" i="6"/>
  <c r="P623" i="6" s="1"/>
  <c r="F610" i="6"/>
  <c r="O623" i="6" s="1"/>
  <c r="E610" i="6"/>
  <c r="N623" i="6" s="1"/>
  <c r="D610" i="6"/>
  <c r="M623" i="6" s="1"/>
  <c r="C610" i="6"/>
  <c r="L623" i="6" s="1"/>
  <c r="H609" i="6"/>
  <c r="Q622" i="6" s="1"/>
  <c r="G609" i="6"/>
  <c r="P622" i="6" s="1"/>
  <c r="F609" i="6"/>
  <c r="O622" i="6" s="1"/>
  <c r="E609" i="6"/>
  <c r="N622" i="6" s="1"/>
  <c r="D609" i="6"/>
  <c r="M622" i="6" s="1"/>
  <c r="C609" i="6"/>
  <c r="L622" i="6" s="1"/>
  <c r="H608" i="6"/>
  <c r="Q621" i="6" s="1"/>
  <c r="G608" i="6"/>
  <c r="P621" i="6" s="1"/>
  <c r="F608" i="6"/>
  <c r="O621" i="6" s="1"/>
  <c r="E608" i="6"/>
  <c r="N621" i="6" s="1"/>
  <c r="D608" i="6"/>
  <c r="M621" i="6" s="1"/>
  <c r="C608" i="6"/>
  <c r="L621" i="6" s="1"/>
  <c r="H607" i="6"/>
  <c r="Q620" i="6" s="1"/>
  <c r="G607" i="6"/>
  <c r="P620" i="6" s="1"/>
  <c r="F607" i="6"/>
  <c r="O620" i="6" s="1"/>
  <c r="E607" i="6"/>
  <c r="N620" i="6" s="1"/>
  <c r="D607" i="6"/>
  <c r="M620" i="6" s="1"/>
  <c r="C607" i="6"/>
  <c r="L620" i="6" s="1"/>
  <c r="H606" i="6"/>
  <c r="Q619" i="6" s="1"/>
  <c r="G606" i="6"/>
  <c r="P619" i="6" s="1"/>
  <c r="F606" i="6"/>
  <c r="O619" i="6" s="1"/>
  <c r="E606" i="6"/>
  <c r="N619" i="6" s="1"/>
  <c r="D606" i="6"/>
  <c r="M619" i="6" s="1"/>
  <c r="C606" i="6"/>
  <c r="L619" i="6" s="1"/>
  <c r="H605" i="6"/>
  <c r="Q618" i="6" s="1"/>
  <c r="G605" i="6"/>
  <c r="P618" i="6" s="1"/>
  <c r="F605" i="6"/>
  <c r="O618" i="6" s="1"/>
  <c r="E605" i="6"/>
  <c r="N618" i="6" s="1"/>
  <c r="D605" i="6"/>
  <c r="M618" i="6" s="1"/>
  <c r="C605" i="6"/>
  <c r="L618" i="6" s="1"/>
  <c r="H604" i="6"/>
  <c r="Q617" i="6" s="1"/>
  <c r="G604" i="6"/>
  <c r="P617" i="6" s="1"/>
  <c r="F604" i="6"/>
  <c r="O617" i="6" s="1"/>
  <c r="E604" i="6"/>
  <c r="N617" i="6" s="1"/>
  <c r="D604" i="6"/>
  <c r="M617" i="6" s="1"/>
  <c r="C604" i="6"/>
  <c r="L617" i="6" s="1"/>
  <c r="H603" i="6"/>
  <c r="Q616" i="6" s="1"/>
  <c r="G603" i="6"/>
  <c r="P616" i="6" s="1"/>
  <c r="F603" i="6"/>
  <c r="O616" i="6" s="1"/>
  <c r="E603" i="6"/>
  <c r="N616" i="6" s="1"/>
  <c r="D603" i="6"/>
  <c r="M616" i="6" s="1"/>
  <c r="C603" i="6"/>
  <c r="L616" i="6" s="1"/>
  <c r="H602" i="6"/>
  <c r="Q615" i="6" s="1"/>
  <c r="G602" i="6"/>
  <c r="P615" i="6" s="1"/>
  <c r="F602" i="6"/>
  <c r="O615" i="6" s="1"/>
  <c r="E602" i="6"/>
  <c r="N615" i="6" s="1"/>
  <c r="D602" i="6"/>
  <c r="M615" i="6" s="1"/>
  <c r="C602" i="6"/>
  <c r="L615" i="6" s="1"/>
  <c r="H595" i="6"/>
  <c r="Q610" i="6" s="1"/>
  <c r="G595" i="6"/>
  <c r="P610" i="6" s="1"/>
  <c r="F595" i="6"/>
  <c r="O610" i="6" s="1"/>
  <c r="E595" i="6"/>
  <c r="N610" i="6" s="1"/>
  <c r="D595" i="6"/>
  <c r="M610" i="6" s="1"/>
  <c r="C595" i="6"/>
  <c r="L610" i="6" s="1"/>
  <c r="H594" i="6"/>
  <c r="Q609" i="6" s="1"/>
  <c r="G594" i="6"/>
  <c r="P609" i="6" s="1"/>
  <c r="F594" i="6"/>
  <c r="O609" i="6" s="1"/>
  <c r="E594" i="6"/>
  <c r="N609" i="6" s="1"/>
  <c r="D594" i="6"/>
  <c r="M609" i="6" s="1"/>
  <c r="C594" i="6"/>
  <c r="L609" i="6" s="1"/>
  <c r="H593" i="6"/>
  <c r="Q608" i="6" s="1"/>
  <c r="G593" i="6"/>
  <c r="P608" i="6" s="1"/>
  <c r="F593" i="6"/>
  <c r="O608" i="6" s="1"/>
  <c r="E593" i="6"/>
  <c r="D593" i="6"/>
  <c r="M608" i="6" s="1"/>
  <c r="C593" i="6"/>
  <c r="L608" i="6" s="1"/>
  <c r="H592" i="6"/>
  <c r="Q607" i="6" s="1"/>
  <c r="G592" i="6"/>
  <c r="P607" i="6" s="1"/>
  <c r="F592" i="6"/>
  <c r="O607" i="6" s="1"/>
  <c r="E592" i="6"/>
  <c r="N607" i="6" s="1"/>
  <c r="D592" i="6"/>
  <c r="M607" i="6" s="1"/>
  <c r="C592" i="6"/>
  <c r="L607" i="6" s="1"/>
  <c r="H591" i="6"/>
  <c r="Q606" i="6" s="1"/>
  <c r="G591" i="6"/>
  <c r="P606" i="6" s="1"/>
  <c r="F591" i="6"/>
  <c r="O606" i="6" s="1"/>
  <c r="E591" i="6"/>
  <c r="N606" i="6" s="1"/>
  <c r="D591" i="6"/>
  <c r="M606" i="6" s="1"/>
  <c r="C591" i="6"/>
  <c r="L606" i="6" s="1"/>
  <c r="H590" i="6"/>
  <c r="Q605" i="6" s="1"/>
  <c r="G590" i="6"/>
  <c r="P605" i="6" s="1"/>
  <c r="F590" i="6"/>
  <c r="O605" i="6" s="1"/>
  <c r="E590" i="6"/>
  <c r="N605" i="6" s="1"/>
  <c r="D590" i="6"/>
  <c r="M605" i="6" s="1"/>
  <c r="C590" i="6"/>
  <c r="L605" i="6" s="1"/>
  <c r="H589" i="6"/>
  <c r="Q604" i="6" s="1"/>
  <c r="G589" i="6"/>
  <c r="P604" i="6" s="1"/>
  <c r="F589" i="6"/>
  <c r="O604" i="6" s="1"/>
  <c r="E589" i="6"/>
  <c r="N604" i="6" s="1"/>
  <c r="D589" i="6"/>
  <c r="M604" i="6" s="1"/>
  <c r="C589" i="6"/>
  <c r="L604" i="6" s="1"/>
  <c r="H588" i="6"/>
  <c r="Q603" i="6" s="1"/>
  <c r="G588" i="6"/>
  <c r="P603" i="6" s="1"/>
  <c r="F588" i="6"/>
  <c r="O603" i="6" s="1"/>
  <c r="E588" i="6"/>
  <c r="N603" i="6" s="1"/>
  <c r="D588" i="6"/>
  <c r="M603" i="6" s="1"/>
  <c r="C588" i="6"/>
  <c r="H587" i="6"/>
  <c r="Q602" i="6" s="1"/>
  <c r="G587" i="6"/>
  <c r="P602" i="6" s="1"/>
  <c r="F587" i="6"/>
  <c r="O602" i="6" s="1"/>
  <c r="E587" i="6"/>
  <c r="N602" i="6" s="1"/>
  <c r="D587" i="6"/>
  <c r="M602" i="6" s="1"/>
  <c r="C587" i="6"/>
  <c r="L602" i="6" s="1"/>
  <c r="H586" i="6"/>
  <c r="Q601" i="6" s="1"/>
  <c r="G586" i="6"/>
  <c r="P601" i="6" s="1"/>
  <c r="F586" i="6"/>
  <c r="O601" i="6" s="1"/>
  <c r="E586" i="6"/>
  <c r="N601" i="6" s="1"/>
  <c r="D586" i="6"/>
  <c r="M601" i="6" s="1"/>
  <c r="C586" i="6"/>
  <c r="L601" i="6" s="1"/>
  <c r="H585" i="6"/>
  <c r="Q600" i="6" s="1"/>
  <c r="G585" i="6"/>
  <c r="P600" i="6" s="1"/>
  <c r="F585" i="6"/>
  <c r="O600" i="6" s="1"/>
  <c r="E585" i="6"/>
  <c r="D585" i="6"/>
  <c r="M600" i="6" s="1"/>
  <c r="C585" i="6"/>
  <c r="L600" i="6" s="1"/>
  <c r="H584" i="6"/>
  <c r="Q599" i="6" s="1"/>
  <c r="G584" i="6"/>
  <c r="P599" i="6" s="1"/>
  <c r="F584" i="6"/>
  <c r="O599" i="6" s="1"/>
  <c r="E584" i="6"/>
  <c r="N599" i="6" s="1"/>
  <c r="D584" i="6"/>
  <c r="M599" i="6" s="1"/>
  <c r="C584" i="6"/>
  <c r="L599" i="6" s="1"/>
  <c r="H583" i="6"/>
  <c r="Q598" i="6" s="1"/>
  <c r="G583" i="6"/>
  <c r="P598" i="6" s="1"/>
  <c r="F583" i="6"/>
  <c r="O598" i="6" s="1"/>
  <c r="E583" i="6"/>
  <c r="N598" i="6" s="1"/>
  <c r="D583" i="6"/>
  <c r="M598" i="6" s="1"/>
  <c r="C583" i="6"/>
  <c r="L598" i="6" s="1"/>
  <c r="H582" i="6"/>
  <c r="Q597" i="6" s="1"/>
  <c r="G582" i="6"/>
  <c r="F582" i="6"/>
  <c r="O597" i="6" s="1"/>
  <c r="E582" i="6"/>
  <c r="N597" i="6" s="1"/>
  <c r="D582" i="6"/>
  <c r="M597" i="6" s="1"/>
  <c r="C582" i="6"/>
  <c r="L597" i="6" s="1"/>
  <c r="H581" i="6"/>
  <c r="Q596" i="6" s="1"/>
  <c r="G581" i="6"/>
  <c r="P596" i="6" s="1"/>
  <c r="F581" i="6"/>
  <c r="O596" i="6" s="1"/>
  <c r="E581" i="6"/>
  <c r="N596" i="6" s="1"/>
  <c r="D581" i="6"/>
  <c r="M596" i="6" s="1"/>
  <c r="C581" i="6"/>
  <c r="L596" i="6" s="1"/>
  <c r="H580" i="6"/>
  <c r="Q595" i="6" s="1"/>
  <c r="G580" i="6"/>
  <c r="P595" i="6" s="1"/>
  <c r="F580" i="6"/>
  <c r="O595" i="6" s="1"/>
  <c r="E580" i="6"/>
  <c r="N595" i="6" s="1"/>
  <c r="D580" i="6"/>
  <c r="M595" i="6" s="1"/>
  <c r="C580" i="6"/>
  <c r="H579" i="6"/>
  <c r="Q594" i="6" s="1"/>
  <c r="G579" i="6"/>
  <c r="P594" i="6" s="1"/>
  <c r="F579" i="6"/>
  <c r="O594" i="6" s="1"/>
  <c r="E579" i="6"/>
  <c r="N594" i="6" s="1"/>
  <c r="D579" i="6"/>
  <c r="M594" i="6" s="1"/>
  <c r="C579" i="6"/>
  <c r="L594" i="6" s="1"/>
  <c r="H578" i="6"/>
  <c r="Q593" i="6" s="1"/>
  <c r="G578" i="6"/>
  <c r="P593" i="6" s="1"/>
  <c r="F578" i="6"/>
  <c r="O593" i="6" s="1"/>
  <c r="E578" i="6"/>
  <c r="N593" i="6" s="1"/>
  <c r="D578" i="6"/>
  <c r="M593" i="6" s="1"/>
  <c r="C578" i="6"/>
  <c r="L593" i="6" s="1"/>
  <c r="H577" i="6"/>
  <c r="Q592" i="6" s="1"/>
  <c r="G577" i="6"/>
  <c r="P592" i="6" s="1"/>
  <c r="F577" i="6"/>
  <c r="O592" i="6" s="1"/>
  <c r="E577" i="6"/>
  <c r="D577" i="6"/>
  <c r="M592" i="6" s="1"/>
  <c r="C577" i="6"/>
  <c r="L592" i="6" s="1"/>
  <c r="H576" i="6"/>
  <c r="Q591" i="6" s="1"/>
  <c r="G576" i="6"/>
  <c r="P591" i="6" s="1"/>
  <c r="F576" i="6"/>
  <c r="O591" i="6" s="1"/>
  <c r="E576" i="6"/>
  <c r="N591" i="6" s="1"/>
  <c r="D576" i="6"/>
  <c r="M591" i="6" s="1"/>
  <c r="C576" i="6"/>
  <c r="L591" i="6" s="1"/>
  <c r="AC575" i="6"/>
  <c r="H575" i="6"/>
  <c r="Q590" i="6" s="1"/>
  <c r="G575" i="6"/>
  <c r="P590" i="6" s="1"/>
  <c r="F575" i="6"/>
  <c r="O590" i="6" s="1"/>
  <c r="E575" i="6"/>
  <c r="N590" i="6" s="1"/>
  <c r="D575" i="6"/>
  <c r="M590" i="6" s="1"/>
  <c r="C575" i="6"/>
  <c r="L590" i="6" s="1"/>
  <c r="AC574" i="6"/>
  <c r="H574" i="6"/>
  <c r="Q589" i="6" s="1"/>
  <c r="G574" i="6"/>
  <c r="P589" i="6" s="1"/>
  <c r="F574" i="6"/>
  <c r="O589" i="6" s="1"/>
  <c r="E574" i="6"/>
  <c r="N589" i="6" s="1"/>
  <c r="D574" i="6"/>
  <c r="M589" i="6" s="1"/>
  <c r="C574" i="6"/>
  <c r="L589" i="6" s="1"/>
  <c r="H573" i="6"/>
  <c r="Q588" i="6" s="1"/>
  <c r="G573" i="6"/>
  <c r="P588" i="6" s="1"/>
  <c r="F573" i="6"/>
  <c r="O588" i="6" s="1"/>
  <c r="E573" i="6"/>
  <c r="N588" i="6" s="1"/>
  <c r="D573" i="6"/>
  <c r="M588" i="6" s="1"/>
  <c r="C573" i="6"/>
  <c r="L588" i="6" s="1"/>
  <c r="H572" i="6"/>
  <c r="Q587" i="6" s="1"/>
  <c r="G572" i="6"/>
  <c r="P587" i="6" s="1"/>
  <c r="F572" i="6"/>
  <c r="O587" i="6" s="1"/>
  <c r="E572" i="6"/>
  <c r="N587" i="6" s="1"/>
  <c r="D572" i="6"/>
  <c r="M587" i="6" s="1"/>
  <c r="C572" i="6"/>
  <c r="L587" i="6" s="1"/>
  <c r="H571" i="6"/>
  <c r="Q586" i="6" s="1"/>
  <c r="G571" i="6"/>
  <c r="P586" i="6" s="1"/>
  <c r="F571" i="6"/>
  <c r="O586" i="6" s="1"/>
  <c r="E571" i="6"/>
  <c r="N586" i="6" s="1"/>
  <c r="D571" i="6"/>
  <c r="M586" i="6" s="1"/>
  <c r="C571" i="6"/>
  <c r="L586" i="6" s="1"/>
  <c r="H570" i="6"/>
  <c r="Q585" i="6" s="1"/>
  <c r="G570" i="6"/>
  <c r="P585" i="6" s="1"/>
  <c r="F570" i="6"/>
  <c r="O585" i="6" s="1"/>
  <c r="E570" i="6"/>
  <c r="N585" i="6" s="1"/>
  <c r="D570" i="6"/>
  <c r="M585" i="6" s="1"/>
  <c r="C570" i="6"/>
  <c r="L585" i="6" s="1"/>
  <c r="H569" i="6"/>
  <c r="Q584" i="6" s="1"/>
  <c r="G569" i="6"/>
  <c r="P584" i="6" s="1"/>
  <c r="F569" i="6"/>
  <c r="O584" i="6" s="1"/>
  <c r="E569" i="6"/>
  <c r="N584" i="6" s="1"/>
  <c r="D569" i="6"/>
  <c r="M584" i="6" s="1"/>
  <c r="C569" i="6"/>
  <c r="L584" i="6" s="1"/>
  <c r="H568" i="6"/>
  <c r="Q583" i="6" s="1"/>
  <c r="G568" i="6"/>
  <c r="P583" i="6" s="1"/>
  <c r="F568" i="6"/>
  <c r="O583" i="6" s="1"/>
  <c r="E568" i="6"/>
  <c r="N583" i="6" s="1"/>
  <c r="D568" i="6"/>
  <c r="M583" i="6" s="1"/>
  <c r="C568" i="6"/>
  <c r="L583" i="6" s="1"/>
  <c r="H567" i="6"/>
  <c r="Q582" i="6" s="1"/>
  <c r="G567" i="6"/>
  <c r="P582" i="6" s="1"/>
  <c r="F567" i="6"/>
  <c r="O582" i="6" s="1"/>
  <c r="E567" i="6"/>
  <c r="N582" i="6" s="1"/>
  <c r="D567" i="6"/>
  <c r="M582" i="6" s="1"/>
  <c r="C567" i="6"/>
  <c r="L582" i="6" s="1"/>
  <c r="H566" i="6"/>
  <c r="Q581" i="6" s="1"/>
  <c r="G566" i="6"/>
  <c r="P581" i="6" s="1"/>
  <c r="F566" i="6"/>
  <c r="O581" i="6" s="1"/>
  <c r="E566" i="6"/>
  <c r="N581" i="6" s="1"/>
  <c r="D566" i="6"/>
  <c r="M581" i="6" s="1"/>
  <c r="C566" i="6"/>
  <c r="L581" i="6" s="1"/>
  <c r="H565" i="6"/>
  <c r="Q580" i="6" s="1"/>
  <c r="G565" i="6"/>
  <c r="P580" i="6" s="1"/>
  <c r="F565" i="6"/>
  <c r="O580" i="6" s="1"/>
  <c r="E565" i="6"/>
  <c r="N580" i="6" s="1"/>
  <c r="D565" i="6"/>
  <c r="M580" i="6" s="1"/>
  <c r="C565" i="6"/>
  <c r="L580" i="6" s="1"/>
  <c r="H564" i="6"/>
  <c r="Q579" i="6" s="1"/>
  <c r="G564" i="6"/>
  <c r="P579" i="6" s="1"/>
  <c r="F564" i="6"/>
  <c r="O579" i="6" s="1"/>
  <c r="E564" i="6"/>
  <c r="N579" i="6" s="1"/>
  <c r="D564" i="6"/>
  <c r="M579" i="6" s="1"/>
  <c r="C564" i="6"/>
  <c r="L579" i="6" s="1"/>
  <c r="H563" i="6"/>
  <c r="Q578" i="6" s="1"/>
  <c r="G563" i="6"/>
  <c r="P578" i="6" s="1"/>
  <c r="F563" i="6"/>
  <c r="O578" i="6" s="1"/>
  <c r="E563" i="6"/>
  <c r="N578" i="6" s="1"/>
  <c r="D563" i="6"/>
  <c r="M578" i="6" s="1"/>
  <c r="C563" i="6"/>
  <c r="L578" i="6" s="1"/>
  <c r="H562" i="6"/>
  <c r="Q577" i="6" s="1"/>
  <c r="G562" i="6"/>
  <c r="P577" i="6" s="1"/>
  <c r="F562" i="6"/>
  <c r="O577" i="6" s="1"/>
  <c r="E562" i="6"/>
  <c r="N577" i="6" s="1"/>
  <c r="D562" i="6"/>
  <c r="M577" i="6" s="1"/>
  <c r="C562" i="6"/>
  <c r="L577" i="6" s="1"/>
  <c r="H561" i="6"/>
  <c r="Q576" i="6" s="1"/>
  <c r="G561" i="6"/>
  <c r="P576" i="6" s="1"/>
  <c r="F561" i="6"/>
  <c r="O576" i="6" s="1"/>
  <c r="E561" i="6"/>
  <c r="N576" i="6" s="1"/>
  <c r="D561" i="6"/>
  <c r="M576" i="6" s="1"/>
  <c r="C561" i="6"/>
  <c r="L576" i="6" s="1"/>
  <c r="H560" i="6"/>
  <c r="Q575" i="6" s="1"/>
  <c r="G560" i="6"/>
  <c r="P575" i="6" s="1"/>
  <c r="F560" i="6"/>
  <c r="O575" i="6" s="1"/>
  <c r="E560" i="6"/>
  <c r="N575" i="6" s="1"/>
  <c r="D560" i="6"/>
  <c r="M575" i="6" s="1"/>
  <c r="C560" i="6"/>
  <c r="L575" i="6" s="1"/>
  <c r="H559" i="6"/>
  <c r="Q574" i="6" s="1"/>
  <c r="G559" i="6"/>
  <c r="P574" i="6" s="1"/>
  <c r="F559" i="6"/>
  <c r="O574" i="6" s="1"/>
  <c r="E559" i="6"/>
  <c r="N574" i="6" s="1"/>
  <c r="D559" i="6"/>
  <c r="M574" i="6" s="1"/>
  <c r="C559" i="6"/>
  <c r="L574" i="6" s="1"/>
  <c r="H558" i="6"/>
  <c r="Q573" i="6" s="1"/>
  <c r="G558" i="6"/>
  <c r="P573" i="6" s="1"/>
  <c r="F558" i="6"/>
  <c r="O573" i="6" s="1"/>
  <c r="E558" i="6"/>
  <c r="N573" i="6" s="1"/>
  <c r="D558" i="6"/>
  <c r="M573" i="6" s="1"/>
  <c r="C558" i="6"/>
  <c r="L573" i="6" s="1"/>
  <c r="H557" i="6"/>
  <c r="Q572" i="6" s="1"/>
  <c r="G557" i="6"/>
  <c r="P572" i="6" s="1"/>
  <c r="F557" i="6"/>
  <c r="O572" i="6" s="1"/>
  <c r="E557" i="6"/>
  <c r="N572" i="6" s="1"/>
  <c r="D557" i="6"/>
  <c r="M572" i="6" s="1"/>
  <c r="C557" i="6"/>
  <c r="L572" i="6" s="1"/>
  <c r="H556" i="6"/>
  <c r="Q571" i="6" s="1"/>
  <c r="G556" i="6"/>
  <c r="P571" i="6" s="1"/>
  <c r="F556" i="6"/>
  <c r="O571" i="6" s="1"/>
  <c r="E556" i="6"/>
  <c r="N571" i="6" s="1"/>
  <c r="D556" i="6"/>
  <c r="M571" i="6" s="1"/>
  <c r="C556" i="6"/>
  <c r="L571" i="6" s="1"/>
  <c r="H555" i="6"/>
  <c r="Q570" i="6" s="1"/>
  <c r="G555" i="6"/>
  <c r="P570" i="6" s="1"/>
  <c r="F555" i="6"/>
  <c r="O570" i="6" s="1"/>
  <c r="E555" i="6"/>
  <c r="N570" i="6" s="1"/>
  <c r="D555" i="6"/>
  <c r="M570" i="6" s="1"/>
  <c r="C555" i="6"/>
  <c r="L570" i="6" s="1"/>
  <c r="H554" i="6"/>
  <c r="Q569" i="6" s="1"/>
  <c r="G554" i="6"/>
  <c r="P569" i="6" s="1"/>
  <c r="F554" i="6"/>
  <c r="O569" i="6" s="1"/>
  <c r="E554" i="6"/>
  <c r="N569" i="6" s="1"/>
  <c r="D554" i="6"/>
  <c r="M569" i="6" s="1"/>
  <c r="C554" i="6"/>
  <c r="L569" i="6" s="1"/>
  <c r="H553" i="6"/>
  <c r="Q568" i="6" s="1"/>
  <c r="G553" i="6"/>
  <c r="P568" i="6" s="1"/>
  <c r="F553" i="6"/>
  <c r="O568" i="6" s="1"/>
  <c r="E553" i="6"/>
  <c r="N568" i="6" s="1"/>
  <c r="D553" i="6"/>
  <c r="M568" i="6" s="1"/>
  <c r="C553" i="6"/>
  <c r="L568" i="6" s="1"/>
  <c r="H552" i="6"/>
  <c r="Q567" i="6" s="1"/>
  <c r="G552" i="6"/>
  <c r="P567" i="6" s="1"/>
  <c r="F552" i="6"/>
  <c r="O567" i="6" s="1"/>
  <c r="E552" i="6"/>
  <c r="N567" i="6" s="1"/>
  <c r="D552" i="6"/>
  <c r="M567" i="6" s="1"/>
  <c r="C552" i="6"/>
  <c r="L567" i="6" s="1"/>
  <c r="H551" i="6"/>
  <c r="Q566" i="6" s="1"/>
  <c r="G551" i="6"/>
  <c r="P566" i="6" s="1"/>
  <c r="F551" i="6"/>
  <c r="O566" i="6" s="1"/>
  <c r="E551" i="6"/>
  <c r="N566" i="6" s="1"/>
  <c r="D551" i="6"/>
  <c r="M566" i="6" s="1"/>
  <c r="C551" i="6"/>
  <c r="L566" i="6" s="1"/>
  <c r="H550" i="6"/>
  <c r="Q565" i="6" s="1"/>
  <c r="G550" i="6"/>
  <c r="P565" i="6" s="1"/>
  <c r="F550" i="6"/>
  <c r="O565" i="6" s="1"/>
  <c r="E550" i="6"/>
  <c r="N565" i="6" s="1"/>
  <c r="D550" i="6"/>
  <c r="M565" i="6" s="1"/>
  <c r="C550" i="6"/>
  <c r="L565" i="6" s="1"/>
  <c r="H549" i="6"/>
  <c r="Q564" i="6" s="1"/>
  <c r="G549" i="6"/>
  <c r="P564" i="6" s="1"/>
  <c r="F549" i="6"/>
  <c r="O564" i="6" s="1"/>
  <c r="E549" i="6"/>
  <c r="N564" i="6" s="1"/>
  <c r="D549" i="6"/>
  <c r="M564" i="6" s="1"/>
  <c r="C549" i="6"/>
  <c r="L564" i="6" s="1"/>
  <c r="H548" i="6"/>
  <c r="Q563" i="6" s="1"/>
  <c r="G548" i="6"/>
  <c r="P563" i="6" s="1"/>
  <c r="F548" i="6"/>
  <c r="O563" i="6" s="1"/>
  <c r="E548" i="6"/>
  <c r="N563" i="6" s="1"/>
  <c r="D548" i="6"/>
  <c r="M563" i="6" s="1"/>
  <c r="C548" i="6"/>
  <c r="L563" i="6" s="1"/>
  <c r="H547" i="6"/>
  <c r="Q562" i="6" s="1"/>
  <c r="G547" i="6"/>
  <c r="P562" i="6" s="1"/>
  <c r="F547" i="6"/>
  <c r="O562" i="6" s="1"/>
  <c r="E547" i="6"/>
  <c r="N562" i="6" s="1"/>
  <c r="D547" i="6"/>
  <c r="M562" i="6" s="1"/>
  <c r="C547" i="6"/>
  <c r="L562" i="6" s="1"/>
  <c r="H546" i="6"/>
  <c r="Q561" i="6" s="1"/>
  <c r="G546" i="6"/>
  <c r="P561" i="6" s="1"/>
  <c r="F546" i="6"/>
  <c r="O561" i="6" s="1"/>
  <c r="E546" i="6"/>
  <c r="N561" i="6" s="1"/>
  <c r="D546" i="6"/>
  <c r="M561" i="6" s="1"/>
  <c r="C546" i="6"/>
  <c r="L561" i="6" s="1"/>
  <c r="H545" i="6"/>
  <c r="Q560" i="6" s="1"/>
  <c r="G545" i="6"/>
  <c r="P560" i="6" s="1"/>
  <c r="F545" i="6"/>
  <c r="O560" i="6" s="1"/>
  <c r="E545" i="6"/>
  <c r="N560" i="6" s="1"/>
  <c r="D545" i="6"/>
  <c r="M560" i="6" s="1"/>
  <c r="C545" i="6"/>
  <c r="L560" i="6" s="1"/>
  <c r="H544" i="6"/>
  <c r="Q559" i="6" s="1"/>
  <c r="G544" i="6"/>
  <c r="P559" i="6" s="1"/>
  <c r="F544" i="6"/>
  <c r="O559" i="6" s="1"/>
  <c r="E544" i="6"/>
  <c r="N559" i="6" s="1"/>
  <c r="D544" i="6"/>
  <c r="M559" i="6" s="1"/>
  <c r="C544" i="6"/>
  <c r="L559" i="6" s="1"/>
  <c r="H543" i="6"/>
  <c r="Q558" i="6" s="1"/>
  <c r="G543" i="6"/>
  <c r="P558" i="6" s="1"/>
  <c r="F543" i="6"/>
  <c r="O558" i="6" s="1"/>
  <c r="E543" i="6"/>
  <c r="N558" i="6" s="1"/>
  <c r="D543" i="6"/>
  <c r="M558" i="6" s="1"/>
  <c r="C543" i="6"/>
  <c r="L558" i="6" s="1"/>
  <c r="H542" i="6"/>
  <c r="Q557" i="6" s="1"/>
  <c r="G542" i="6"/>
  <c r="P557" i="6" s="1"/>
  <c r="F542" i="6"/>
  <c r="O557" i="6" s="1"/>
  <c r="E542" i="6"/>
  <c r="N557" i="6" s="1"/>
  <c r="D542" i="6"/>
  <c r="M557" i="6" s="1"/>
  <c r="C542" i="6"/>
  <c r="L557" i="6" s="1"/>
  <c r="H541" i="6"/>
  <c r="Q556" i="6" s="1"/>
  <c r="G541" i="6"/>
  <c r="P556" i="6" s="1"/>
  <c r="F541" i="6"/>
  <c r="O556" i="6" s="1"/>
  <c r="E541" i="6"/>
  <c r="N556" i="6" s="1"/>
  <c r="D541" i="6"/>
  <c r="M556" i="6" s="1"/>
  <c r="C541" i="6"/>
  <c r="L556" i="6" s="1"/>
  <c r="H540" i="6"/>
  <c r="Q555" i="6" s="1"/>
  <c r="G540" i="6"/>
  <c r="P555" i="6" s="1"/>
  <c r="F540" i="6"/>
  <c r="O555" i="6" s="1"/>
  <c r="E540" i="6"/>
  <c r="N555" i="6" s="1"/>
  <c r="D540" i="6"/>
  <c r="M555" i="6" s="1"/>
  <c r="C540" i="6"/>
  <c r="L555" i="6" s="1"/>
  <c r="H539" i="6"/>
  <c r="Q554" i="6" s="1"/>
  <c r="G539" i="6"/>
  <c r="P554" i="6" s="1"/>
  <c r="F539" i="6"/>
  <c r="O554" i="6" s="1"/>
  <c r="E539" i="6"/>
  <c r="N554" i="6" s="1"/>
  <c r="D539" i="6"/>
  <c r="M554" i="6" s="1"/>
  <c r="C539" i="6"/>
  <c r="L554" i="6" s="1"/>
  <c r="H538" i="6"/>
  <c r="Q553" i="6" s="1"/>
  <c r="G538" i="6"/>
  <c r="P553" i="6" s="1"/>
  <c r="F538" i="6"/>
  <c r="O553" i="6" s="1"/>
  <c r="E538" i="6"/>
  <c r="N553" i="6" s="1"/>
  <c r="D538" i="6"/>
  <c r="M553" i="6" s="1"/>
  <c r="C538" i="6"/>
  <c r="L553" i="6" s="1"/>
  <c r="V537" i="6"/>
  <c r="H537" i="6"/>
  <c r="Q552" i="6" s="1"/>
  <c r="G537" i="6"/>
  <c r="P552" i="6" s="1"/>
  <c r="F537" i="6"/>
  <c r="O552" i="6" s="1"/>
  <c r="E537" i="6"/>
  <c r="N552" i="6" s="1"/>
  <c r="D537" i="6"/>
  <c r="M552" i="6" s="1"/>
  <c r="C537" i="6"/>
  <c r="L552" i="6" s="1"/>
  <c r="V536" i="6"/>
  <c r="H536" i="6"/>
  <c r="Q551" i="6" s="1"/>
  <c r="G536" i="6"/>
  <c r="P551" i="6" s="1"/>
  <c r="F536" i="6"/>
  <c r="O551" i="6" s="1"/>
  <c r="E536" i="6"/>
  <c r="N551" i="6" s="1"/>
  <c r="D536" i="6"/>
  <c r="M551" i="6" s="1"/>
  <c r="C536" i="6"/>
  <c r="L551" i="6" s="1"/>
  <c r="H535" i="6"/>
  <c r="Q550" i="6" s="1"/>
  <c r="G535" i="6"/>
  <c r="P550" i="6" s="1"/>
  <c r="F535" i="6"/>
  <c r="O550" i="6" s="1"/>
  <c r="E535" i="6"/>
  <c r="N550" i="6" s="1"/>
  <c r="D535" i="6"/>
  <c r="M550" i="6" s="1"/>
  <c r="C535" i="6"/>
  <c r="L550" i="6" s="1"/>
  <c r="H534" i="6"/>
  <c r="Q549" i="6" s="1"/>
  <c r="G534" i="6"/>
  <c r="P549" i="6" s="1"/>
  <c r="F534" i="6"/>
  <c r="O549" i="6" s="1"/>
  <c r="E534" i="6"/>
  <c r="N549" i="6" s="1"/>
  <c r="D534" i="6"/>
  <c r="M549" i="6" s="1"/>
  <c r="C534" i="6"/>
  <c r="L549" i="6" s="1"/>
  <c r="H533" i="6"/>
  <c r="Q548" i="6" s="1"/>
  <c r="G533" i="6"/>
  <c r="P548" i="6" s="1"/>
  <c r="F533" i="6"/>
  <c r="O548" i="6" s="1"/>
  <c r="E533" i="6"/>
  <c r="N548" i="6" s="1"/>
  <c r="D533" i="6"/>
  <c r="M548" i="6" s="1"/>
  <c r="C533" i="6"/>
  <c r="L548" i="6" s="1"/>
  <c r="H532" i="6"/>
  <c r="Q547" i="6" s="1"/>
  <c r="G532" i="6"/>
  <c r="P547" i="6" s="1"/>
  <c r="F532" i="6"/>
  <c r="O547" i="6" s="1"/>
  <c r="E532" i="6"/>
  <c r="N547" i="6" s="1"/>
  <c r="D532" i="6"/>
  <c r="M547" i="6" s="1"/>
  <c r="C532" i="6"/>
  <c r="L547" i="6" s="1"/>
  <c r="H531" i="6"/>
  <c r="Q546" i="6" s="1"/>
  <c r="G531" i="6"/>
  <c r="P546" i="6" s="1"/>
  <c r="E531" i="6"/>
  <c r="N546" i="6" s="1"/>
  <c r="D531" i="6"/>
  <c r="M546" i="6" s="1"/>
  <c r="C531" i="6"/>
  <c r="L546" i="6" s="1"/>
  <c r="H530" i="6"/>
  <c r="Q545" i="6" s="1"/>
  <c r="G530" i="6"/>
  <c r="P545" i="6" s="1"/>
  <c r="F530" i="6"/>
  <c r="O545" i="6" s="1"/>
  <c r="E530" i="6"/>
  <c r="N545" i="6" s="1"/>
  <c r="D530" i="6"/>
  <c r="M545" i="6" s="1"/>
  <c r="C530" i="6"/>
  <c r="L545" i="6" s="1"/>
  <c r="H529" i="6"/>
  <c r="Q544" i="6" s="1"/>
  <c r="G529" i="6"/>
  <c r="P544" i="6" s="1"/>
  <c r="F529" i="6"/>
  <c r="O544" i="6" s="1"/>
  <c r="E529" i="6"/>
  <c r="N544" i="6" s="1"/>
  <c r="D529" i="6"/>
  <c r="M544" i="6" s="1"/>
  <c r="C529" i="6"/>
  <c r="L544" i="6" s="1"/>
  <c r="H528" i="6"/>
  <c r="Q543" i="6" s="1"/>
  <c r="G528" i="6"/>
  <c r="P543" i="6" s="1"/>
  <c r="F528" i="6"/>
  <c r="O543" i="6" s="1"/>
  <c r="E528" i="6"/>
  <c r="N543" i="6" s="1"/>
  <c r="D528" i="6"/>
  <c r="M543" i="6" s="1"/>
  <c r="C528" i="6"/>
  <c r="L543" i="6" s="1"/>
  <c r="P527" i="6"/>
  <c r="H527" i="6"/>
  <c r="Q542" i="6" s="1"/>
  <c r="G527" i="6"/>
  <c r="P542" i="6" s="1"/>
  <c r="F527" i="6"/>
  <c r="O542" i="6" s="1"/>
  <c r="E527" i="6"/>
  <c r="N542" i="6" s="1"/>
  <c r="D527" i="6"/>
  <c r="M542" i="6" s="1"/>
  <c r="C527" i="6"/>
  <c r="L542" i="6" s="1"/>
  <c r="P526" i="6"/>
  <c r="H526" i="6"/>
  <c r="Q541" i="6" s="1"/>
  <c r="G526" i="6"/>
  <c r="P541" i="6" s="1"/>
  <c r="F526" i="6"/>
  <c r="O541" i="6" s="1"/>
  <c r="E526" i="6"/>
  <c r="N541" i="6" s="1"/>
  <c r="D526" i="6"/>
  <c r="M541" i="6" s="1"/>
  <c r="C526" i="6"/>
  <c r="L541" i="6" s="1"/>
  <c r="H525" i="6"/>
  <c r="Q540" i="6" s="1"/>
  <c r="G525" i="6"/>
  <c r="P540" i="6" s="1"/>
  <c r="F525" i="6"/>
  <c r="O540" i="6" s="1"/>
  <c r="E525" i="6"/>
  <c r="N540" i="6" s="1"/>
  <c r="D525" i="6"/>
  <c r="M540" i="6" s="1"/>
  <c r="C525" i="6"/>
  <c r="L540" i="6" s="1"/>
  <c r="H524" i="6"/>
  <c r="Q539" i="6" s="1"/>
  <c r="G524" i="6"/>
  <c r="P539" i="6" s="1"/>
  <c r="F524" i="6"/>
  <c r="O539" i="6" s="1"/>
  <c r="E524" i="6"/>
  <c r="N539" i="6" s="1"/>
  <c r="D524" i="6"/>
  <c r="M539" i="6" s="1"/>
  <c r="C524" i="6"/>
  <c r="L539" i="6" s="1"/>
  <c r="H523" i="6"/>
  <c r="Q538" i="6" s="1"/>
  <c r="G523" i="6"/>
  <c r="P538" i="6" s="1"/>
  <c r="F523" i="6"/>
  <c r="O538" i="6" s="1"/>
  <c r="E523" i="6"/>
  <c r="N538" i="6" s="1"/>
  <c r="D523" i="6"/>
  <c r="M538" i="6" s="1"/>
  <c r="C523" i="6"/>
  <c r="L538" i="6" s="1"/>
  <c r="I517" i="6"/>
  <c r="I516" i="6"/>
  <c r="AN509" i="6"/>
  <c r="AN508" i="6"/>
  <c r="E466" i="6"/>
  <c r="C466" i="6"/>
  <c r="E465" i="6"/>
  <c r="C465" i="6"/>
  <c r="E464" i="6"/>
  <c r="C464" i="6"/>
  <c r="E463" i="6"/>
  <c r="C463" i="6"/>
  <c r="E462" i="6"/>
  <c r="C462" i="6"/>
  <c r="E461" i="6"/>
  <c r="C461" i="6"/>
  <c r="E460" i="6"/>
  <c r="C460" i="6"/>
  <c r="E459" i="6"/>
  <c r="C459" i="6"/>
  <c r="E458" i="6"/>
  <c r="C458" i="6"/>
  <c r="E457" i="6"/>
  <c r="C457" i="6"/>
  <c r="E456" i="6"/>
  <c r="C456" i="6"/>
  <c r="E455" i="6"/>
  <c r="C455" i="6"/>
  <c r="E454" i="6"/>
  <c r="C454" i="6"/>
  <c r="E453" i="6"/>
  <c r="C453" i="6"/>
  <c r="E452" i="6"/>
  <c r="C452" i="6"/>
  <c r="E451" i="6"/>
  <c r="C451" i="6"/>
  <c r="E450" i="6"/>
  <c r="C450" i="6"/>
  <c r="E449" i="6"/>
  <c r="C449" i="6"/>
  <c r="E448" i="6"/>
  <c r="C448" i="6"/>
  <c r="E447" i="6"/>
  <c r="C447" i="6"/>
  <c r="E446" i="6"/>
  <c r="C446" i="6"/>
  <c r="E445" i="6"/>
  <c r="C445" i="6"/>
  <c r="E444" i="6"/>
  <c r="C444" i="6"/>
  <c r="E443" i="6"/>
  <c r="C443" i="6"/>
  <c r="E442" i="6"/>
  <c r="C442" i="6"/>
  <c r="E441" i="6"/>
  <c r="C441" i="6"/>
  <c r="E440" i="6"/>
  <c r="C440" i="6"/>
  <c r="E439" i="6"/>
  <c r="C439" i="6"/>
  <c r="E438" i="6"/>
  <c r="C438" i="6"/>
  <c r="E437" i="6"/>
  <c r="C437" i="6"/>
  <c r="E436" i="6"/>
  <c r="C436" i="6"/>
  <c r="E435" i="6"/>
  <c r="C435" i="6"/>
  <c r="E434" i="6"/>
  <c r="C434" i="6"/>
  <c r="E433" i="6"/>
  <c r="C433" i="6"/>
  <c r="E432" i="6"/>
  <c r="C432" i="6"/>
  <c r="E431" i="6"/>
  <c r="C431" i="6"/>
  <c r="E430" i="6"/>
  <c r="C430" i="6"/>
  <c r="E429" i="6"/>
  <c r="C429" i="6"/>
  <c r="E428" i="6"/>
  <c r="C428" i="6"/>
  <c r="E427" i="6"/>
  <c r="C427" i="6"/>
  <c r="E426" i="6"/>
  <c r="C426" i="6"/>
  <c r="E425" i="6"/>
  <c r="C425" i="6"/>
  <c r="E424" i="6"/>
  <c r="C424" i="6"/>
  <c r="E423" i="6"/>
  <c r="C423" i="6"/>
  <c r="E422" i="6"/>
  <c r="C422" i="6"/>
  <c r="E421" i="6"/>
  <c r="C421" i="6"/>
  <c r="E420" i="6"/>
  <c r="C420" i="6"/>
  <c r="E419" i="6"/>
  <c r="C419" i="6"/>
  <c r="E418" i="6"/>
  <c r="C418" i="6"/>
  <c r="E417" i="6"/>
  <c r="C417" i="6"/>
  <c r="E416" i="6"/>
  <c r="C416" i="6"/>
  <c r="E415" i="6"/>
  <c r="C415" i="6"/>
  <c r="E414" i="6"/>
  <c r="C414" i="6"/>
  <c r="E413" i="6"/>
  <c r="C413" i="6"/>
  <c r="E412" i="6"/>
  <c r="C412" i="6"/>
  <c r="E411" i="6"/>
  <c r="C411" i="6"/>
  <c r="E410" i="6"/>
  <c r="C410" i="6"/>
  <c r="E409" i="6"/>
  <c r="C409" i="6"/>
  <c r="E408" i="6"/>
  <c r="C408" i="6"/>
  <c r="E407" i="6"/>
  <c r="C407" i="6"/>
  <c r="E406" i="6"/>
  <c r="C406" i="6"/>
  <c r="E405" i="6"/>
  <c r="C405" i="6"/>
  <c r="E404" i="6"/>
  <c r="C404" i="6"/>
  <c r="E403" i="6"/>
  <c r="C403" i="6"/>
  <c r="E402" i="6"/>
  <c r="C402" i="6"/>
  <c r="E401" i="6"/>
  <c r="C401" i="6"/>
  <c r="E400" i="6"/>
  <c r="C400" i="6"/>
  <c r="E399" i="6"/>
  <c r="C399" i="6"/>
  <c r="E398" i="6"/>
  <c r="C398" i="6"/>
  <c r="E397" i="6"/>
  <c r="C397" i="6"/>
  <c r="E396" i="6"/>
  <c r="C396" i="6"/>
  <c r="E395" i="6"/>
  <c r="C395" i="6"/>
  <c r="E394" i="6"/>
  <c r="C394" i="6"/>
  <c r="E393" i="6"/>
  <c r="C393" i="6"/>
  <c r="E392" i="6"/>
  <c r="C392" i="6"/>
  <c r="E391" i="6"/>
  <c r="C391" i="6"/>
  <c r="E390" i="6"/>
  <c r="C390" i="6"/>
  <c r="E389" i="6"/>
  <c r="C389" i="6"/>
  <c r="E388" i="6"/>
  <c r="C388" i="6"/>
  <c r="E387" i="6"/>
  <c r="C387" i="6"/>
  <c r="E386" i="6"/>
  <c r="C386" i="6"/>
  <c r="E385" i="6"/>
  <c r="C385" i="6"/>
  <c r="E384" i="6"/>
  <c r="C384" i="6"/>
  <c r="E383" i="6"/>
  <c r="C383" i="6"/>
  <c r="E382" i="6"/>
  <c r="C382" i="6"/>
  <c r="E381" i="6"/>
  <c r="C381" i="6"/>
  <c r="E380" i="6"/>
  <c r="C380" i="6"/>
  <c r="E379" i="6"/>
  <c r="C379" i="6"/>
  <c r="E378" i="6"/>
  <c r="C378" i="6"/>
  <c r="E377" i="6"/>
  <c r="C377" i="6"/>
  <c r="E376" i="6"/>
  <c r="C376" i="6"/>
  <c r="E375" i="6"/>
  <c r="C375" i="6"/>
  <c r="E374" i="6"/>
  <c r="C374" i="6"/>
  <c r="E373" i="6"/>
  <c r="C373" i="6"/>
  <c r="E372" i="6"/>
  <c r="C372" i="6"/>
  <c r="E371" i="6"/>
  <c r="C371" i="6"/>
  <c r="E370" i="6"/>
  <c r="C370" i="6"/>
  <c r="E369" i="6"/>
  <c r="C369" i="6"/>
  <c r="E368" i="6"/>
  <c r="C368" i="6"/>
  <c r="E367" i="6"/>
  <c r="C367" i="6"/>
  <c r="E366" i="6"/>
  <c r="C366" i="6"/>
  <c r="E365" i="6"/>
  <c r="C365" i="6"/>
  <c r="E364" i="6"/>
  <c r="C364" i="6"/>
  <c r="E363" i="6"/>
  <c r="C363" i="6"/>
  <c r="E362" i="6"/>
  <c r="C362" i="6"/>
  <c r="E361" i="6"/>
  <c r="C361" i="6"/>
  <c r="E360" i="6"/>
  <c r="C360" i="6"/>
  <c r="E359" i="6"/>
  <c r="C359" i="6"/>
  <c r="E358" i="6"/>
  <c r="C358" i="6"/>
  <c r="E357" i="6"/>
  <c r="C357" i="6"/>
  <c r="E356" i="6"/>
  <c r="C356" i="6"/>
  <c r="E355" i="6"/>
  <c r="C355" i="6"/>
  <c r="E354" i="6"/>
  <c r="C354" i="6"/>
  <c r="E353" i="6"/>
  <c r="C353" i="6"/>
  <c r="E352" i="6"/>
  <c r="C352" i="6"/>
  <c r="E351" i="6"/>
  <c r="C351" i="6"/>
  <c r="E350" i="6"/>
  <c r="C350" i="6"/>
  <c r="E349" i="6"/>
  <c r="C349" i="6"/>
  <c r="E348" i="6"/>
  <c r="C348" i="6"/>
  <c r="E347" i="6"/>
  <c r="C347" i="6"/>
  <c r="E346" i="6"/>
  <c r="C346" i="6"/>
  <c r="E345" i="6"/>
  <c r="C345" i="6"/>
  <c r="E344" i="6"/>
  <c r="C344" i="6"/>
  <c r="E343" i="6"/>
  <c r="C343" i="6"/>
  <c r="E342" i="6"/>
  <c r="C342" i="6"/>
  <c r="E341" i="6"/>
  <c r="C341" i="6"/>
  <c r="E340" i="6"/>
  <c r="C340" i="6"/>
  <c r="E339" i="6"/>
  <c r="C339" i="6"/>
  <c r="E338" i="6"/>
  <c r="C338" i="6"/>
  <c r="E337" i="6"/>
  <c r="C337" i="6"/>
  <c r="E336" i="6"/>
  <c r="C336" i="6"/>
  <c r="E335" i="6"/>
  <c r="C335" i="6"/>
  <c r="E334" i="6"/>
  <c r="C334" i="6"/>
  <c r="E333" i="6"/>
  <c r="C333" i="6"/>
  <c r="E332" i="6"/>
  <c r="C332" i="6"/>
  <c r="E331" i="6"/>
  <c r="C331" i="6"/>
  <c r="E330" i="6"/>
  <c r="C330" i="6"/>
  <c r="E329" i="6"/>
  <c r="C329" i="6"/>
  <c r="E328" i="6"/>
  <c r="C328" i="6"/>
  <c r="E327" i="6"/>
  <c r="C327" i="6"/>
  <c r="E326" i="6"/>
  <c r="C326" i="6"/>
  <c r="E325" i="6"/>
  <c r="C325" i="6"/>
  <c r="E324" i="6"/>
  <c r="C324" i="6"/>
  <c r="E323" i="6"/>
  <c r="C323" i="6"/>
  <c r="E322" i="6"/>
  <c r="C322" i="6"/>
  <c r="E321" i="6"/>
  <c r="C321" i="6"/>
  <c r="E320" i="6"/>
  <c r="C320" i="6"/>
  <c r="E319" i="6"/>
  <c r="C319" i="6"/>
  <c r="E318" i="6"/>
  <c r="C318" i="6"/>
  <c r="E317" i="6"/>
  <c r="C317" i="6"/>
  <c r="E316" i="6"/>
  <c r="C316" i="6"/>
  <c r="E315" i="6"/>
  <c r="C315" i="6"/>
  <c r="E314" i="6"/>
  <c r="C314" i="6"/>
  <c r="E313" i="6"/>
  <c r="C313" i="6"/>
  <c r="E312" i="6"/>
  <c r="C312" i="6"/>
  <c r="E311" i="6"/>
  <c r="C311" i="6"/>
  <c r="E310" i="6"/>
  <c r="C310" i="6"/>
  <c r="E309" i="6"/>
  <c r="C309" i="6"/>
  <c r="E308" i="6"/>
  <c r="C308" i="6"/>
  <c r="E307" i="6"/>
  <c r="C307" i="6"/>
  <c r="E306" i="6"/>
  <c r="C306" i="6"/>
  <c r="E305" i="6"/>
  <c r="C305" i="6"/>
  <c r="E304" i="6"/>
  <c r="C304" i="6"/>
  <c r="E303" i="6"/>
  <c r="C303" i="6"/>
  <c r="E302" i="6"/>
  <c r="C302" i="6"/>
  <c r="E301" i="6"/>
  <c r="C301" i="6"/>
  <c r="E300" i="6"/>
  <c r="C300" i="6"/>
  <c r="E299" i="6"/>
  <c r="C299" i="6"/>
  <c r="E298" i="6"/>
  <c r="C298" i="6"/>
  <c r="E297" i="6"/>
  <c r="C297" i="6"/>
  <c r="E296" i="6"/>
  <c r="C296" i="6"/>
  <c r="E295" i="6"/>
  <c r="C295" i="6"/>
  <c r="E294" i="6"/>
  <c r="C294" i="6"/>
  <c r="E293" i="6"/>
  <c r="C293" i="6"/>
  <c r="E292" i="6"/>
  <c r="C292" i="6"/>
  <c r="E291" i="6"/>
  <c r="C291" i="6"/>
  <c r="E290" i="6"/>
  <c r="C290" i="6"/>
  <c r="E289" i="6"/>
  <c r="C289" i="6"/>
  <c r="E288" i="6"/>
  <c r="C288" i="6"/>
  <c r="E287" i="6"/>
  <c r="C287" i="6"/>
  <c r="E286" i="6"/>
  <c r="C286" i="6"/>
  <c r="E285" i="6"/>
  <c r="C285" i="6"/>
  <c r="E284" i="6"/>
  <c r="C284" i="6"/>
  <c r="E283" i="6"/>
  <c r="C283" i="6"/>
  <c r="E282" i="6"/>
  <c r="C282" i="6"/>
  <c r="E281" i="6"/>
  <c r="C281" i="6"/>
  <c r="E280" i="6"/>
  <c r="C280" i="6"/>
  <c r="E279" i="6"/>
  <c r="C279" i="6"/>
  <c r="E278" i="6"/>
  <c r="C278" i="6"/>
  <c r="E277" i="6"/>
  <c r="C277" i="6"/>
  <c r="E276" i="6"/>
  <c r="C276" i="6"/>
  <c r="E275" i="6"/>
  <c r="C275" i="6"/>
  <c r="E274" i="6"/>
  <c r="C274" i="6"/>
  <c r="E273" i="6"/>
  <c r="C273" i="6"/>
  <c r="E272" i="6"/>
  <c r="C272" i="6"/>
  <c r="E271" i="6"/>
  <c r="C271" i="6"/>
  <c r="E270" i="6"/>
  <c r="C270" i="6"/>
  <c r="E269" i="6"/>
  <c r="C269" i="6"/>
  <c r="E268" i="6"/>
  <c r="C268" i="6"/>
  <c r="E267" i="6"/>
  <c r="C267" i="6"/>
  <c r="E266" i="6"/>
  <c r="C266" i="6"/>
  <c r="E265" i="6"/>
  <c r="C265" i="6"/>
  <c r="E264" i="6"/>
  <c r="C264" i="6"/>
  <c r="E263" i="6"/>
  <c r="C263" i="6"/>
  <c r="E262" i="6"/>
  <c r="C262" i="6"/>
  <c r="E261" i="6"/>
  <c r="C261" i="6"/>
  <c r="E260" i="6"/>
  <c r="C260" i="6"/>
  <c r="E259" i="6"/>
  <c r="C259" i="6"/>
  <c r="E258" i="6"/>
  <c r="C258" i="6"/>
  <c r="E257" i="6"/>
  <c r="C257" i="6"/>
  <c r="E256" i="6"/>
  <c r="C256" i="6"/>
  <c r="E255" i="6"/>
  <c r="C255" i="6"/>
  <c r="E254" i="6"/>
  <c r="C254" i="6"/>
  <c r="E253" i="6"/>
  <c r="C253" i="6"/>
  <c r="E252" i="6"/>
  <c r="C252" i="6"/>
  <c r="E251" i="6"/>
  <c r="C251" i="6"/>
  <c r="E250" i="6"/>
  <c r="C250" i="6"/>
  <c r="E249" i="6"/>
  <c r="C249" i="6"/>
  <c r="E248" i="6"/>
  <c r="C248" i="6"/>
  <c r="E247" i="6"/>
  <c r="C247" i="6"/>
  <c r="E246" i="6"/>
  <c r="C246" i="6"/>
  <c r="E245" i="6"/>
  <c r="C245" i="6"/>
  <c r="E244" i="6"/>
  <c r="C244" i="6"/>
  <c r="E243" i="6"/>
  <c r="C243" i="6"/>
  <c r="E242" i="6"/>
  <c r="C242" i="6"/>
  <c r="E241" i="6"/>
  <c r="C241" i="6"/>
  <c r="E240" i="6"/>
  <c r="C240" i="6"/>
  <c r="E239" i="6"/>
  <c r="C239" i="6"/>
  <c r="E238" i="6"/>
  <c r="C238" i="6"/>
  <c r="E237" i="6"/>
  <c r="C237" i="6"/>
  <c r="E236" i="6"/>
  <c r="C236" i="6"/>
  <c r="E235" i="6"/>
  <c r="C235" i="6"/>
  <c r="E234" i="6"/>
  <c r="C234" i="6"/>
  <c r="E233" i="6"/>
  <c r="C233" i="6"/>
  <c r="E232" i="6"/>
  <c r="C232" i="6"/>
  <c r="E231" i="6"/>
  <c r="C231" i="6"/>
  <c r="E230" i="6"/>
  <c r="C230" i="6"/>
  <c r="E229" i="6"/>
  <c r="C229" i="6"/>
  <c r="E228" i="6"/>
  <c r="C228" i="6"/>
  <c r="E227" i="6"/>
  <c r="C227" i="6"/>
  <c r="E226" i="6"/>
  <c r="C226" i="6"/>
  <c r="E225" i="6"/>
  <c r="C225" i="6"/>
  <c r="E224" i="6"/>
  <c r="C224" i="6"/>
  <c r="E223" i="6"/>
  <c r="C223" i="6"/>
  <c r="E222" i="6"/>
  <c r="C222" i="6"/>
  <c r="E221" i="6"/>
  <c r="C221" i="6"/>
  <c r="E220" i="6"/>
  <c r="C220" i="6"/>
  <c r="E219" i="6"/>
  <c r="C219" i="6"/>
  <c r="E218" i="6"/>
  <c r="C218" i="6"/>
  <c r="E217" i="6"/>
  <c r="C217" i="6"/>
  <c r="E216" i="6"/>
  <c r="C216" i="6"/>
  <c r="E215" i="6"/>
  <c r="C215" i="6"/>
  <c r="E214" i="6"/>
  <c r="C214" i="6"/>
  <c r="E213" i="6"/>
  <c r="C213" i="6"/>
  <c r="E212" i="6"/>
  <c r="C212" i="6"/>
  <c r="E211" i="6"/>
  <c r="C211" i="6"/>
  <c r="E210" i="6"/>
  <c r="C210" i="6"/>
  <c r="E209" i="6"/>
  <c r="C209" i="6"/>
  <c r="E208" i="6"/>
  <c r="C208" i="6"/>
  <c r="E207" i="6"/>
  <c r="C207" i="6"/>
  <c r="E206" i="6"/>
  <c r="C206" i="6"/>
  <c r="E205" i="6"/>
  <c r="C205" i="6"/>
  <c r="E204" i="6"/>
  <c r="C204" i="6"/>
  <c r="E203" i="6"/>
  <c r="C203" i="6"/>
  <c r="E202" i="6"/>
  <c r="C202" i="6"/>
  <c r="E201" i="6"/>
  <c r="C201" i="6"/>
  <c r="E200" i="6"/>
  <c r="C200" i="6"/>
  <c r="E199" i="6"/>
  <c r="C199" i="6"/>
  <c r="E198" i="6"/>
  <c r="C198" i="6"/>
  <c r="E197" i="6"/>
  <c r="C197" i="6"/>
  <c r="E196" i="6"/>
  <c r="C196" i="6"/>
  <c r="E195" i="6"/>
  <c r="C195" i="6"/>
  <c r="E194" i="6"/>
  <c r="C194" i="6"/>
  <c r="E193" i="6"/>
  <c r="C193" i="6"/>
  <c r="E192" i="6"/>
  <c r="C192" i="6"/>
  <c r="E191" i="6"/>
  <c r="C191" i="6"/>
  <c r="E190" i="6"/>
  <c r="C190" i="6"/>
  <c r="E189" i="6"/>
  <c r="C189" i="6"/>
  <c r="E188" i="6"/>
  <c r="C188" i="6"/>
  <c r="E187" i="6"/>
  <c r="C187" i="6"/>
  <c r="E186" i="6"/>
  <c r="C186" i="6"/>
  <c r="E185" i="6"/>
  <c r="C185" i="6"/>
  <c r="E184" i="6"/>
  <c r="C184" i="6"/>
  <c r="E183" i="6"/>
  <c r="C183" i="6"/>
  <c r="E182" i="6"/>
  <c r="C182" i="6"/>
  <c r="E181" i="6"/>
  <c r="C181" i="6"/>
  <c r="E180" i="6"/>
  <c r="C180" i="6"/>
  <c r="E179" i="6"/>
  <c r="C179" i="6"/>
  <c r="E178" i="6"/>
  <c r="C178" i="6"/>
  <c r="E177" i="6"/>
  <c r="C177" i="6"/>
  <c r="E176" i="6"/>
  <c r="C176" i="6"/>
  <c r="E175" i="6"/>
  <c r="C175" i="6"/>
  <c r="E174" i="6"/>
  <c r="C174" i="6"/>
  <c r="E173" i="6"/>
  <c r="C173" i="6"/>
  <c r="E172" i="6"/>
  <c r="C172" i="6"/>
  <c r="E171" i="6"/>
  <c r="C171" i="6"/>
  <c r="E170" i="6"/>
  <c r="C170" i="6"/>
  <c r="E169" i="6"/>
  <c r="C169" i="6"/>
  <c r="E168" i="6"/>
  <c r="C168" i="6"/>
  <c r="E167" i="6"/>
  <c r="C167" i="6"/>
  <c r="E166" i="6"/>
  <c r="C166" i="6"/>
  <c r="E165" i="6"/>
  <c r="C165" i="6"/>
  <c r="E164" i="6"/>
  <c r="C164" i="6"/>
  <c r="E163" i="6"/>
  <c r="C163" i="6"/>
  <c r="E162" i="6"/>
  <c r="C162" i="6"/>
  <c r="E161" i="6"/>
  <c r="C161" i="6"/>
  <c r="E160" i="6"/>
  <c r="C160" i="6"/>
  <c r="E159" i="6"/>
  <c r="C159" i="6"/>
  <c r="E158" i="6"/>
  <c r="C158" i="6"/>
  <c r="E157" i="6"/>
  <c r="C157" i="6"/>
  <c r="E156" i="6"/>
  <c r="C156" i="6"/>
  <c r="E155" i="6"/>
  <c r="C155" i="6"/>
  <c r="E154" i="6"/>
  <c r="C154" i="6"/>
  <c r="E153" i="6"/>
  <c r="C153" i="6"/>
  <c r="E152" i="6"/>
  <c r="C152" i="6"/>
  <c r="E151" i="6"/>
  <c r="C151" i="6"/>
  <c r="E150" i="6"/>
  <c r="C150" i="6"/>
  <c r="E149" i="6"/>
  <c r="C149" i="6"/>
  <c r="E148" i="6"/>
  <c r="C148" i="6"/>
  <c r="E147" i="6"/>
  <c r="C147" i="6"/>
  <c r="E146" i="6"/>
  <c r="C146" i="6"/>
  <c r="E145" i="6"/>
  <c r="C145" i="6"/>
  <c r="E144" i="6"/>
  <c r="C144" i="6"/>
  <c r="E143" i="6"/>
  <c r="C143" i="6"/>
  <c r="E142" i="6"/>
  <c r="C142" i="6"/>
  <c r="E141" i="6"/>
  <c r="C141" i="6"/>
  <c r="E140" i="6"/>
  <c r="C140" i="6"/>
  <c r="E139" i="6"/>
  <c r="C139" i="6"/>
  <c r="E138" i="6"/>
  <c r="C138" i="6"/>
  <c r="E137" i="6"/>
  <c r="C137" i="6"/>
  <c r="E136" i="6"/>
  <c r="C136" i="6"/>
  <c r="E135" i="6"/>
  <c r="C135" i="6"/>
  <c r="E134" i="6"/>
  <c r="C134" i="6"/>
  <c r="E133" i="6"/>
  <c r="C133" i="6"/>
  <c r="E132" i="6"/>
  <c r="C132" i="6"/>
  <c r="E131" i="6"/>
  <c r="C131" i="6"/>
  <c r="E130" i="6"/>
  <c r="C130" i="6"/>
  <c r="E129" i="6"/>
  <c r="C129" i="6"/>
  <c r="E128" i="6"/>
  <c r="C128" i="6"/>
  <c r="E127" i="6"/>
  <c r="C127" i="6"/>
  <c r="E126" i="6"/>
  <c r="C126" i="6"/>
  <c r="E125" i="6"/>
  <c r="C125" i="6"/>
  <c r="E124" i="6"/>
  <c r="C124" i="6"/>
  <c r="E123" i="6"/>
  <c r="C123" i="6"/>
  <c r="E122" i="6"/>
  <c r="C122" i="6"/>
  <c r="E121" i="6"/>
  <c r="C121" i="6"/>
  <c r="E120" i="6"/>
  <c r="C120" i="6"/>
  <c r="E119" i="6"/>
  <c r="C119" i="6"/>
  <c r="E118" i="6"/>
  <c r="C118" i="6"/>
  <c r="E117" i="6"/>
  <c r="C117" i="6"/>
  <c r="E116" i="6"/>
  <c r="C116" i="6"/>
  <c r="E115" i="6"/>
  <c r="C115" i="6"/>
  <c r="E114" i="6"/>
  <c r="C114" i="6"/>
  <c r="E113" i="6"/>
  <c r="C113" i="6"/>
  <c r="E112" i="6"/>
  <c r="C112" i="6"/>
  <c r="E111" i="6"/>
  <c r="C111" i="6"/>
  <c r="E110" i="6"/>
  <c r="C110" i="6"/>
  <c r="E109" i="6"/>
  <c r="C109" i="6"/>
  <c r="E108" i="6"/>
  <c r="C108" i="6"/>
  <c r="E107" i="6"/>
  <c r="C107" i="6"/>
  <c r="E106" i="6"/>
  <c r="C106" i="6"/>
  <c r="E105" i="6"/>
  <c r="C105" i="6"/>
  <c r="E104" i="6"/>
  <c r="C104" i="6"/>
  <c r="E103" i="6"/>
  <c r="C103" i="6"/>
  <c r="E102" i="6"/>
  <c r="C102" i="6"/>
  <c r="E101" i="6"/>
  <c r="C101" i="6"/>
  <c r="E100" i="6"/>
  <c r="C100" i="6"/>
  <c r="E99" i="6"/>
  <c r="C99" i="6"/>
  <c r="E98" i="6"/>
  <c r="C98" i="6"/>
  <c r="E97" i="6"/>
  <c r="C97" i="6"/>
  <c r="E96" i="6"/>
  <c r="C96" i="6"/>
  <c r="E95" i="6"/>
  <c r="C95" i="6"/>
  <c r="E94" i="6"/>
  <c r="C94" i="6"/>
  <c r="E93" i="6"/>
  <c r="C93" i="6"/>
  <c r="E92" i="6"/>
  <c r="C92" i="6"/>
  <c r="E91" i="6"/>
  <c r="C91" i="6"/>
  <c r="E90" i="6"/>
  <c r="C90" i="6"/>
  <c r="E89" i="6"/>
  <c r="C89" i="6"/>
  <c r="E88" i="6"/>
  <c r="C88" i="6"/>
  <c r="E87" i="6"/>
  <c r="C87" i="6"/>
  <c r="E86" i="6"/>
  <c r="C86" i="6"/>
  <c r="E85" i="6"/>
  <c r="C85" i="6"/>
  <c r="E84" i="6"/>
  <c r="C84" i="6"/>
  <c r="E83" i="6"/>
  <c r="C83" i="6"/>
  <c r="E82" i="6"/>
  <c r="C82" i="6"/>
  <c r="E81" i="6"/>
  <c r="C81" i="6"/>
  <c r="E80" i="6"/>
  <c r="C80" i="6"/>
  <c r="E79" i="6"/>
  <c r="C79" i="6"/>
  <c r="E78" i="6"/>
  <c r="C78" i="6"/>
  <c r="E77" i="6"/>
  <c r="C77" i="6"/>
  <c r="E76" i="6"/>
  <c r="C76" i="6"/>
  <c r="E75" i="6"/>
  <c r="C75" i="6"/>
  <c r="E74" i="6"/>
  <c r="C74" i="6"/>
  <c r="E73" i="6"/>
  <c r="C73" i="6"/>
  <c r="E72" i="6"/>
  <c r="C72" i="6"/>
  <c r="E71" i="6"/>
  <c r="C71" i="6"/>
  <c r="E70" i="6"/>
  <c r="C70" i="6"/>
  <c r="E69" i="6"/>
  <c r="C69" i="6"/>
  <c r="E68" i="6"/>
  <c r="C68" i="6"/>
  <c r="E67" i="6"/>
  <c r="C67" i="6"/>
  <c r="E66" i="6"/>
  <c r="C66" i="6"/>
  <c r="E65" i="6"/>
  <c r="C65" i="6"/>
  <c r="E64" i="6"/>
  <c r="C64" i="6"/>
  <c r="E63" i="6"/>
  <c r="C63" i="6"/>
  <c r="E62" i="6"/>
  <c r="C62" i="6"/>
  <c r="E61" i="6"/>
  <c r="C61" i="6"/>
  <c r="E60" i="6"/>
  <c r="C60" i="6"/>
  <c r="E59" i="6"/>
  <c r="C59" i="6"/>
  <c r="E58" i="6"/>
  <c r="C58" i="6"/>
  <c r="E57" i="6"/>
  <c r="C57" i="6"/>
  <c r="E56" i="6"/>
  <c r="C56" i="6"/>
  <c r="E55" i="6"/>
  <c r="C55" i="6"/>
  <c r="E54" i="6"/>
  <c r="C54" i="6"/>
  <c r="E53" i="6"/>
  <c r="C53" i="6"/>
  <c r="E52" i="6"/>
  <c r="C52" i="6"/>
  <c r="E51" i="6"/>
  <c r="C51" i="6"/>
  <c r="E50" i="6"/>
  <c r="C50" i="6"/>
  <c r="E49" i="6"/>
  <c r="C49" i="6"/>
  <c r="E48" i="6"/>
  <c r="C48" i="6"/>
  <c r="E47" i="6"/>
  <c r="C47" i="6"/>
  <c r="E46" i="6"/>
  <c r="C46" i="6"/>
  <c r="E45" i="6"/>
  <c r="C45" i="6"/>
  <c r="E44" i="6"/>
  <c r="C44" i="6"/>
  <c r="E43" i="6"/>
  <c r="C43" i="6"/>
  <c r="E42" i="6"/>
  <c r="C42" i="6"/>
  <c r="E41" i="6"/>
  <c r="C41" i="6"/>
  <c r="E40" i="6"/>
  <c r="C40" i="6"/>
  <c r="E39" i="6"/>
  <c r="C39" i="6"/>
  <c r="E38" i="6"/>
  <c r="C38" i="6"/>
  <c r="E37" i="6"/>
  <c r="C37" i="6"/>
  <c r="E36" i="6"/>
  <c r="C36" i="6"/>
  <c r="E35" i="6"/>
  <c r="C35" i="6"/>
  <c r="E34" i="6"/>
  <c r="C34" i="6"/>
  <c r="E33" i="6"/>
  <c r="C33" i="6"/>
  <c r="E32" i="6"/>
  <c r="C32" i="6"/>
  <c r="E31" i="6"/>
  <c r="C31" i="6"/>
  <c r="E30" i="6"/>
  <c r="C30" i="6"/>
  <c r="E29" i="6"/>
  <c r="C29" i="6"/>
  <c r="E28" i="6"/>
  <c r="C28" i="6"/>
  <c r="E27" i="6"/>
  <c r="C27" i="6"/>
  <c r="E26" i="6"/>
  <c r="C26" i="6"/>
  <c r="E25" i="6"/>
  <c r="C25" i="6"/>
  <c r="E24" i="6"/>
  <c r="C24" i="6"/>
  <c r="E23" i="6"/>
  <c r="C23" i="6"/>
  <c r="E22" i="6"/>
  <c r="C22" i="6"/>
  <c r="E21" i="6"/>
  <c r="C21" i="6"/>
  <c r="E20" i="6"/>
  <c r="C20" i="6"/>
  <c r="E19" i="6"/>
  <c r="C19" i="6"/>
  <c r="E18" i="6"/>
  <c r="C18" i="6"/>
  <c r="E17" i="6"/>
  <c r="C17" i="6"/>
  <c r="E16" i="6"/>
  <c r="C16" i="6"/>
  <c r="E15" i="6"/>
  <c r="C15" i="6"/>
  <c r="E14" i="6"/>
  <c r="C14" i="6"/>
  <c r="E13" i="6"/>
  <c r="C13" i="6"/>
  <c r="E12" i="6"/>
  <c r="C12" i="6"/>
  <c r="E11" i="6"/>
  <c r="C11" i="6"/>
  <c r="E10" i="6"/>
  <c r="C10" i="6"/>
  <c r="E9" i="6"/>
  <c r="C9" i="6"/>
  <c r="E8" i="6"/>
  <c r="C8" i="6"/>
  <c r="E7" i="6"/>
  <c r="C7" i="6"/>
  <c r="E6" i="6"/>
  <c r="C6" i="6"/>
  <c r="E5" i="6"/>
  <c r="C5" i="6"/>
  <c r="E4" i="6"/>
  <c r="C4" i="6"/>
  <c r="E3" i="6"/>
  <c r="C3" i="6"/>
  <c r="E2" i="6"/>
  <c r="C2" i="6"/>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 r="C471" i="6" l="1"/>
  <c r="C470" i="6"/>
  <c r="B11" i="8"/>
  <c r="D105" i="3"/>
  <c r="B12" i="8"/>
  <c r="D107" i="3"/>
  <c r="C469" i="6"/>
</calcChain>
</file>

<file path=xl/sharedStrings.xml><?xml version="1.0" encoding="utf-8"?>
<sst xmlns="http://schemas.openxmlformats.org/spreadsheetml/2006/main" count="2105" uniqueCount="490">
  <si>
    <t>Test:</t>
  </si>
  <si>
    <t>Název:</t>
  </si>
  <si>
    <t>Škála prokrastinace</t>
  </si>
  <si>
    <t>Autoři:</t>
  </si>
  <si>
    <t>Lenka Kolárová, Michael Kopecký, Jana Kotoučková, Vítek Macháček, Zuzana Rosulková</t>
  </si>
  <si>
    <t>Náhled:</t>
  </si>
  <si>
    <t>www.pmlab.vyzkum-psychologie.cz/vitejte.php?nahled=216</t>
  </si>
  <si>
    <t>Stupně a položky:</t>
  </si>
  <si>
    <t>Naprosto souhlasím</t>
  </si>
  <si>
    <t>Spíše souhlasím</t>
  </si>
  <si>
    <t>Spíše nesouhlasím</t>
  </si>
  <si>
    <t>Naprosto nesouhlasím</t>
  </si>
  <si>
    <t>Ráno si rád přispím, třeba i půl hodiny.</t>
  </si>
  <si>
    <t>Povinnosti plním na poslední chvíli.</t>
  </si>
  <si>
    <t>To, co nemusím udělat dnes, odložím na jindy.</t>
  </si>
  <si>
    <t>Začnu pracovat až pod nátlakem.</t>
  </si>
  <si>
    <t>Stává se mi, že nestíhám plnit své povinnosti včas.</t>
  </si>
  <si>
    <t>Vždy vstávám na čas.</t>
  </si>
  <si>
    <t xml:space="preserve">Mé okolí je oproti mně produktivnější. </t>
  </si>
  <si>
    <t xml:space="preserve">Když musím něco dělat, dlouho u toho nevydržím.  </t>
  </si>
  <si>
    <t xml:space="preserve">Nestíhám dodržet, co slíbím, a proto mám výčitky svědomí. </t>
  </si>
  <si>
    <t>Často se mi nepodaří vstát na čas.</t>
  </si>
  <si>
    <t>Stává se mi, že když mám splnit úkol, tak dělám i něco jiného.</t>
  </si>
  <si>
    <t xml:space="preserve">Při neplnění svých povinností mám špatný pocit. </t>
  </si>
  <si>
    <t>Raději udělám věci dříve, než na poslední chvíli.</t>
  </si>
  <si>
    <t xml:space="preserve">Mé záliby mě často odvádějí od mých povinností.	</t>
  </si>
  <si>
    <t>Okolí mi říká, že jsem líný.</t>
  </si>
  <si>
    <t xml:space="preserve">Myslím si, že mám málo času na plnění úkolů. </t>
  </si>
  <si>
    <t>Okolí mi říká, že nic nestíhám.</t>
  </si>
  <si>
    <t>Těžko se rozhoduji, který úkol mám dříve splnit.</t>
  </si>
  <si>
    <t xml:space="preserve">Neplnění svých povinností mě hodně stresuje. </t>
  </si>
  <si>
    <t xml:space="preserve">Cítím se nepříjemně, když si musím vybrat z více věcí najednou. </t>
  </si>
  <si>
    <t>Myslím si, že jsem líný.</t>
  </si>
  <si>
    <t>Dělám více věcí najednou.</t>
  </si>
  <si>
    <t>Co můžu udělat zítra, odložím na pozítří, a mám dva dny volna.</t>
  </si>
  <si>
    <t xml:space="preserve">Myslím si, že jsem produktivní člověk. </t>
  </si>
  <si>
    <t>respondent</t>
  </si>
  <si>
    <t>pohlavi</t>
  </si>
  <si>
    <t>rocnik</t>
  </si>
  <si>
    <t>timestamp</t>
  </si>
  <si>
    <t>text</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</si>
  <si>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</si>
  <si>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</si>
  <si>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</si>
  <si>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</si>
  <si>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</si>
  <si>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</si>
  <si>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</si>
  <si>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</si>
  <si>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</si>
  <si>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</si>
  <si>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</si>
  <si>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</si>
  <si>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</si>
  <si>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</si>
  <si>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</si>
  <si>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</si>
  <si>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</si>
  <si>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</si>
  <si>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</si>
  <si>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</si>
  <si>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</si>
  <si>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</si>
  <si>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</si>
  <si>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</si>
  <si>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</si>
  <si>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</si>
  <si>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</si>
  <si>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</si>
  <si>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</si>
  <si>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</si>
  <si>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</si>
  <si>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</si>
  <si>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</si>
  <si>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</si>
  <si>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</si>
  <si>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</si>
  <si>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</si>
  <si>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</si>
  <si>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</si>
  <si>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</si>
  <si>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</si>
  <si>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</si>
  <si>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</si>
  <si>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</si>
  <si>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</si>
  <si>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</si>
  <si>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</si>
  <si>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</si>
  <si>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nekompatibilita</t>
  </si>
  <si>
    <t xml:space="preserve"> čekám na zahájení online výuky, která začne za 10 minut (snad :D )</t>
  </si>
  <si>
    <t xml:space="preserve"> při snídani</t>
  </si>
  <si>
    <t xml:space="preserve"> Online výuka</t>
  </si>
  <si>
    <t xml:space="preserve"> ráno před povinnostmi </t>
  </si>
  <si>
    <t xml:space="preserve"> Nechce se mi začít vyřizovat e-maily :D</t>
  </si>
  <si>
    <t xml:space="preserve"> Volný čas </t>
  </si>
  <si>
    <t xml:space="preserve"> při distanční výuce</t>
  </si>
  <si>
    <t xml:space="preserve"> volný čas</t>
  </si>
  <si>
    <t xml:space="preserve"> Během online přednášky protože se nudím a nechci usnout.</t>
  </si>
  <si>
    <t xml:space="preserve"> Volný čas</t>
  </si>
  <si>
    <t xml:space="preserve"> Během online přednášky :D</t>
  </si>
  <si>
    <t xml:space="preserve"> V době online výuky.</t>
  </si>
  <si>
    <t xml:space="preserve"> </t>
  </si>
  <si>
    <t xml:space="preserve"> Volný cqs</t>
  </si>
  <si>
    <t xml:space="preserve"> V pracovní době. </t>
  </si>
  <si>
    <t xml:space="preserve"> V pauze mezi semináři</t>
  </si>
  <si>
    <t xml:space="preserve"> v pracovní době :)</t>
  </si>
  <si>
    <t xml:space="preserve"> Volný čas. </t>
  </si>
  <si>
    <t xml:space="preserve"> V pracovní době.</t>
  </si>
  <si>
    <t xml:space="preserve"> V práci, kde momentálně nemám, co dělat. </t>
  </si>
  <si>
    <t xml:space="preserve"> Při psaní bakalářky :)</t>
  </si>
  <si>
    <t xml:space="preserve"> Volný čas.</t>
  </si>
  <si>
    <t xml:space="preserve"> Volný čas mezi sledování Social Dilema a Sons of Anarchy na Netflixu.</t>
  </si>
  <si>
    <t xml:space="preserve"> V pracovnej dobe</t>
  </si>
  <si>
    <t xml:space="preserve"> Vo volnom case</t>
  </si>
  <si>
    <t xml:space="preserve"> po obědě</t>
  </si>
  <si>
    <t xml:space="preserve"> Při svém volné čase</t>
  </si>
  <si>
    <t xml:space="preserve"> Po práci</t>
  </si>
  <si>
    <t xml:space="preserve"> Ležím na gauči</t>
  </si>
  <si>
    <t xml:space="preserve"> Voľný čas</t>
  </si>
  <si>
    <t xml:space="preserve"> během online výuky</t>
  </si>
  <si>
    <t xml:space="preserve"> Materska dovolenka</t>
  </si>
  <si>
    <t xml:space="preserve"> během přednášky</t>
  </si>
  <si>
    <t xml:space="preserve"> Voľný čas </t>
  </si>
  <si>
    <t xml:space="preserve"> volná chvíle v karanténě</t>
  </si>
  <si>
    <t xml:space="preserve"> Volný cas</t>
  </si>
  <si>
    <t xml:space="preserve"> Ve volném čase. </t>
  </si>
  <si>
    <t xml:space="preserve"> Prokrastinace při učení      V tomto testu je naopak skala než u jiných testu, které jsem dělala,  tak jsem se musela vracet, abych první otázky opravila</t>
  </si>
  <si>
    <t xml:space="preserve"> Volný čas do skype konzultace.</t>
  </si>
  <si>
    <t xml:space="preserve"> HEHE, hezká koncová otázka k tomuhle tématu :)   ve volném čase.</t>
  </si>
  <si>
    <t xml:space="preserve"> misto prace, haha :)</t>
  </si>
  <si>
    <t xml:space="preserve"> Volný čas po večeři a dnu plném online výuky. </t>
  </si>
  <si>
    <t xml:space="preserve"> Asi nechcete vědět :D  takže už nejspíš tušíte</t>
  </si>
  <si>
    <t xml:space="preserve"> Volný čas po večeři. </t>
  </si>
  <si>
    <t xml:space="preserve"> Při kojení :D</t>
  </si>
  <si>
    <t xml:space="preserve"> U televize</t>
  </si>
  <si>
    <t xml:space="preserve"> U TV</t>
  </si>
  <si>
    <t xml:space="preserve"> pro své kamarády doma v posteli na, jako čtení na dobrou noc</t>
  </si>
  <si>
    <t xml:space="preserve"> V době kdy mám psát seminární práce</t>
  </si>
  <si>
    <t xml:space="preserve"> volný čas  </t>
  </si>
  <si>
    <t xml:space="preserve"> volný čas (večer)</t>
  </si>
  <si>
    <t xml:space="preserve"> Předtím než jdu spát.</t>
  </si>
  <si>
    <t xml:space="preserve"> Večer v posteli </t>
  </si>
  <si>
    <t xml:space="preserve"> Volný čas před spaním</t>
  </si>
  <si>
    <t xml:space="preserve"> nudím se před usnutím - volný čas</t>
  </si>
  <si>
    <t xml:space="preserve"> v posteli před spaním</t>
  </si>
  <si>
    <t xml:space="preserve"> Před spaním </t>
  </si>
  <si>
    <t xml:space="preserve"> Pri malej dcére </t>
  </si>
  <si>
    <t xml:space="preserve"> V pracovní době </t>
  </si>
  <si>
    <t xml:space="preserve"> Po snídani</t>
  </si>
  <si>
    <t xml:space="preserve"> tento dotazník vyplňuji v přestávce mezi dvěma předměty</t>
  </si>
  <si>
    <t xml:space="preserve"> volný časo</t>
  </si>
  <si>
    <t xml:space="preserve"> Volný čas,  státní svátek 28.10</t>
  </si>
  <si>
    <t xml:space="preserve"> Prestávka počas pracovnej doby.</t>
  </si>
  <si>
    <t xml:space="preserve"> Čakanie na výuku</t>
  </si>
  <si>
    <t xml:space="preserve"> Ve volném čase.</t>
  </si>
  <si>
    <t xml:space="preserve"> Měla bych dělat tisíc jiných věcí, ale tohle je v rámci vzájemné výpomoci a mám dobrý pocit :D</t>
  </si>
  <si>
    <t xml:space="preserve"> Volný čas mezi dopoledním a odpoledním učením. Hezká chvilka po obídku, baví mě totiž vyplňovat dotazníky</t>
  </si>
  <si>
    <t xml:space="preserve"> Zrovna v momentě, kdy jsem usedla k počítači a musím se věnovat seminární práci )))))</t>
  </si>
  <si>
    <t xml:space="preserve"> Když nemám co dělat....</t>
  </si>
  <si>
    <t xml:space="preserve"> Obědová pauza</t>
  </si>
  <si>
    <t xml:space="preserve"> Pracovni doba</t>
  </si>
  <si>
    <t xml:space="preserve"> volný čas, při filmu :)</t>
  </si>
  <si>
    <t xml:space="preserve"> státní svátek - volný den</t>
  </si>
  <si>
    <t xml:space="preserve"> v době, kterou jsem si vyhradil k práci. Vyplňování dotazníků na Dostála mám na svém seznamu úkolů - akorát ne na dnešek.</t>
  </si>
  <si>
    <t xml:space="preserve"> Volný čas, ale dělám u toho koníčky</t>
  </si>
  <si>
    <t xml:space="preserve"> Volny cas</t>
  </si>
  <si>
    <t xml:space="preserve"> Ve volném čase</t>
  </si>
  <si>
    <t xml:space="preserve"> Při společném obědě s rodinou </t>
  </si>
  <si>
    <t xml:space="preserve"> čas určený pro školní povinnosti :) </t>
  </si>
  <si>
    <t xml:space="preserve"> Kdyz deti spi</t>
  </si>
  <si>
    <t xml:space="preserve"> Volná čas, ale chtěla bych se věnovat studiu. </t>
  </si>
  <si>
    <t xml:space="preserve"> volný čas, karanténa</t>
  </si>
  <si>
    <t xml:space="preserve"> Volný čas - odpoledne ve státní svátek. </t>
  </si>
  <si>
    <t xml:space="preserve"> Volný čas po práci </t>
  </si>
  <si>
    <t xml:space="preserve"> Volný čas v době studia</t>
  </si>
  <si>
    <t xml:space="preserve"> Karanténa</t>
  </si>
  <si>
    <t xml:space="preserve"> Před psaním úkolu. </t>
  </si>
  <si>
    <t xml:space="preserve"> Cesta domů vlakem</t>
  </si>
  <si>
    <t xml:space="preserve"> Volný čas při sledování seriálu. </t>
  </si>
  <si>
    <t xml:space="preserve"> místo domácího úklidu</t>
  </si>
  <si>
    <t xml:space="preserve"> volny cas o statnim svatku</t>
  </si>
  <si>
    <t xml:space="preserve"> Volny čas </t>
  </si>
  <si>
    <t xml:space="preserve"> Večer ve volném čase</t>
  </si>
  <si>
    <t xml:space="preserve"> U večeře</t>
  </si>
  <si>
    <t xml:space="preserve"> o svátku v 8 večer</t>
  </si>
  <si>
    <t xml:space="preserve"> volný čas  K poslední otázce jsem chtěla doplnit, že hlavně v poslední době si myslím, že produktivita člověka není až tak podstatná věc. Jsou i důležtejší věci</t>
  </si>
  <si>
    <t xml:space="preserve"> ve svém volnu</t>
  </si>
  <si>
    <t xml:space="preserve"> Volný čas  </t>
  </si>
  <si>
    <t xml:space="preserve"> Děti usnuly a sledujeme zprávy. Tohle je lepší než neustálé zprávy jen a pouze o covidu.</t>
  </si>
  <si>
    <t xml:space="preserve"> Volný čas - dívám se zrovna na Ligu mistrů ve fotbale. Rozhodčí Juventusu neuznali už třetí gól kvůli ofsajdu a hrozně se tomu směju. Holt v Evropě si výhru frajeři nekoupí...</t>
  </si>
  <si>
    <t xml:space="preserve"> Volný čas před spaním:)</t>
  </si>
  <si>
    <t xml:space="preserve"> Pri  kojeni deti. </t>
  </si>
  <si>
    <t xml:space="preserve"> Volný čas... před  večerním spaním</t>
  </si>
  <si>
    <t xml:space="preserve"> Nemuzu spat. </t>
  </si>
  <si>
    <t xml:space="preserve"> volny cas</t>
  </si>
  <si>
    <t xml:space="preserve"> Ráno doma než odvezu děti do školky </t>
  </si>
  <si>
    <t xml:space="preserve"> Na WC.</t>
  </si>
  <si>
    <t xml:space="preserve"> Budu upřimný cez přestávku v škole.</t>
  </si>
  <si>
    <t xml:space="preserve"> volný čas, vařím vývar :D</t>
  </si>
  <si>
    <t xml:space="preserve"> V posteli, nechce se mi vstávat.</t>
  </si>
  <si>
    <t xml:space="preserve"> ve volném čase  </t>
  </si>
  <si>
    <t xml:space="preserve"> Cesta domů (MHD)</t>
  </si>
  <si>
    <t xml:space="preserve"> Mám programovat úkol do školy (Lagrangeův intepolační polynom), ale nejde mi příkaz na vypočítání čitatele l(i), a když jsem se šla zeptat spolužačky jestli to má, vykouklo na mě tohle.</t>
  </si>
  <si>
    <t xml:space="preserve"> Volný čas doma na mateřské </t>
  </si>
  <si>
    <t xml:space="preserve"> Volný cas.</t>
  </si>
  <si>
    <t xml:space="preserve"> volna doba</t>
  </si>
  <si>
    <t xml:space="preserve"> Večer doma, kdy už mám všechno hotové a mám čas se nad tím pořádně zabývat.</t>
  </si>
  <si>
    <t xml:space="preserve"> vo volnom čase</t>
  </si>
  <si>
    <t xml:space="preserve"> Místo učení se na seminář</t>
  </si>
  <si>
    <t xml:space="preserve"> Lockdown</t>
  </si>
  <si>
    <t xml:space="preserve"> čekání na autobus</t>
  </si>
  <si>
    <t xml:space="preserve"> Pri houpani deti za ucelem uspani.</t>
  </si>
  <si>
    <t xml:space="preserve"> Odpočinek</t>
  </si>
  <si>
    <t xml:space="preserve"> oběd  </t>
  </si>
  <si>
    <t xml:space="preserve"> Při pauze po obědě, takže ve volném čase. </t>
  </si>
  <si>
    <t xml:space="preserve"> Kupanie vo vani</t>
  </si>
  <si>
    <t xml:space="preserve"> Volný čas :-)</t>
  </si>
  <si>
    <t xml:space="preserve"> Při plnění školních povinností.</t>
  </si>
  <si>
    <t xml:space="preserve"> večer doma při odpočinku</t>
  </si>
  <si>
    <t xml:space="preserve"> Volný čas u televize</t>
  </si>
  <si>
    <t xml:space="preserve"> Doma v posteli</t>
  </si>
  <si>
    <t xml:space="preserve"> Volný čas, víkend</t>
  </si>
  <si>
    <t xml:space="preserve"> Při vaření</t>
  </si>
  <si>
    <t xml:space="preserve"> volný čas </t>
  </si>
  <si>
    <t xml:space="preserve"> Ve volném čase, doma</t>
  </si>
  <si>
    <t xml:space="preserve"> V pracovní době - pauza</t>
  </si>
  <si>
    <t xml:space="preserve"> cestou domu - ve vlaku</t>
  </si>
  <si>
    <t xml:space="preserve"> ve volném čase </t>
  </si>
  <si>
    <t xml:space="preserve"> výjimečně volný čas</t>
  </si>
  <si>
    <t xml:space="preserve"> Volny čas</t>
  </si>
  <si>
    <t xml:space="preserve"> Vaření v kuchyni :) </t>
  </si>
  <si>
    <t xml:space="preserve"> Na záchodě</t>
  </si>
  <si>
    <t xml:space="preserve"> dělám si večeři</t>
  </si>
  <si>
    <t xml:space="preserve"> V pauze medzi učením.</t>
  </si>
  <si>
    <t xml:space="preserve"> V neděli </t>
  </si>
  <si>
    <t xml:space="preserve"> kovid</t>
  </si>
  <si>
    <t xml:space="preserve"> V pauze mezi učením</t>
  </si>
  <si>
    <t xml:space="preserve"> víkend</t>
  </si>
  <si>
    <t xml:space="preserve"> Volný čas - neděle</t>
  </si>
  <si>
    <t xml:space="preserve"> Volný čas, víkend 17 hodin </t>
  </si>
  <si>
    <t xml:space="preserve"> volný čas, ale měla bych si pustit přednášku z filozofie z minulého týdne :) </t>
  </si>
  <si>
    <t xml:space="preserve"> Po probuzení</t>
  </si>
  <si>
    <t xml:space="preserve"> V důchodě!Nic jiného jak volný čas nemám!</t>
  </si>
  <si>
    <t xml:space="preserve"> V pauze mezi učením/online výukou</t>
  </si>
  <si>
    <t xml:space="preserve"> V přestávce při učení.  </t>
  </si>
  <si>
    <t xml:space="preserve"> Čekání na PPL. </t>
  </si>
  <si>
    <t xml:space="preserve"> Volny cas </t>
  </si>
  <si>
    <t xml:space="preserve"> Volný čaa</t>
  </si>
  <si>
    <t xml:space="preserve"> před spaním :)</t>
  </si>
  <si>
    <t xml:space="preserve"> Jsem v posteli </t>
  </si>
  <si>
    <t xml:space="preserve"> v pracovní době - což ale neznamená, že nestíhám dělat co mám :-)</t>
  </si>
  <si>
    <t xml:space="preserve"> Ve volném čase, před procházkou se psem.</t>
  </si>
  <si>
    <t xml:space="preserve"> Programuji úkol do školy.</t>
  </si>
  <si>
    <t xml:space="preserve"> volný čas, ale mám pocit, že bych měl něco děl</t>
  </si>
  <si>
    <t xml:space="preserve"> Volnyčas</t>
  </si>
  <si>
    <t xml:space="preserve"> PŘED SPANÍM</t>
  </si>
  <si>
    <t xml:space="preserve"> U snídaně</t>
  </si>
  <si>
    <t xml:space="preserve"> Pauza v práci.</t>
  </si>
  <si>
    <t xml:space="preserve"> Po probuzení dne volna (ovšem se spoustou úkolu před sebou, které musím udělat).</t>
  </si>
  <si>
    <t xml:space="preserve"> V podstatě volný čas, ale měla bych se asi věnovat studiu.</t>
  </si>
  <si>
    <t xml:space="preserve"> Pauza v pracovní době</t>
  </si>
  <si>
    <t xml:space="preserve"> volný čas po škole</t>
  </si>
  <si>
    <t xml:space="preserve"> Voľný cas</t>
  </si>
  <si>
    <t xml:space="preserve"> Volný noční čas</t>
  </si>
  <si>
    <t xml:space="preserve"> Počas prestávky v práci</t>
  </si>
  <si>
    <t xml:space="preserve"> Cestou na dálnici v autě </t>
  </si>
  <si>
    <t xml:space="preserve"> Jedu vlakem domů (z Prahy do Ostravy) a má dvě hodiny zpoždění, což je největší ztráta času v mém životě</t>
  </si>
  <si>
    <t xml:space="preserve"> Volni</t>
  </si>
  <si>
    <t xml:space="preserve"> Při příležitosti vyplňování testů :-D </t>
  </si>
  <si>
    <t xml:space="preserve"> musim to delta protoze mi to ucitel dal za ukol,toto je strata casu</t>
  </si>
  <si>
    <t xml:space="preserve"> Při léčbě covid 19</t>
  </si>
  <si>
    <t xml:space="preserve"> nedělní večer - čas plnění mimopracovních povinností</t>
  </si>
  <si>
    <t xml:space="preserve"> Večer před spaním</t>
  </si>
  <si>
    <t xml:space="preserve"> Místo spánku</t>
  </si>
  <si>
    <t xml:space="preserve"> Při pauze na kávu</t>
  </si>
  <si>
    <t xml:space="preserve"> V pracovní době.  </t>
  </si>
  <si>
    <t xml:space="preserve"> Na neschopence</t>
  </si>
  <si>
    <t xml:space="preserve"> Pri kojení.</t>
  </si>
  <si>
    <t xml:space="preserve"> Na masazi ve volnem case</t>
  </si>
  <si>
    <t xml:space="preserve"> V karanténe doma lebo mňa a partnera o to poprosil kamarát a nudíme sa tu tak vám to všetko vyplníme </t>
  </si>
  <si>
    <t xml:space="preserve"> Přestávka mezi vyučování </t>
  </si>
  <si>
    <t xml:space="preserve"> v pracovní době</t>
  </si>
  <si>
    <t xml:space="preserve"> Večer, po práci, u sklenky vína</t>
  </si>
  <si>
    <t xml:space="preserve"> Před spaním, volný čas</t>
  </si>
  <si>
    <t xml:space="preserve"> Ve svém volném čase. V práci by to nešlo, pracuji s lidmi. </t>
  </si>
  <si>
    <t xml:space="preserve"> volný čas, před spaním</t>
  </si>
  <si>
    <t xml:space="preserve"> Volny cas, vecer pred spanim</t>
  </si>
  <si>
    <t xml:space="preserve"> Ranní kava</t>
  </si>
  <si>
    <t xml:space="preserve"> Při přednášce</t>
  </si>
  <si>
    <t xml:space="preserve"> Nemuzu usnout</t>
  </si>
  <si>
    <t xml:space="preserve"> V práci</t>
  </si>
  <si>
    <t xml:space="preserve"> Pracovní doba</t>
  </si>
  <si>
    <t xml:space="preserve"> tazko povedat, nemam dany prac. čas, dnes este treba spraviť par veci</t>
  </si>
  <si>
    <t xml:space="preserve"> je 23:44 a nemůžu spát</t>
  </si>
  <si>
    <t xml:space="preserve"> Volný čas s rodinou</t>
  </si>
  <si>
    <t xml:space="preserve"> Nuda v karanténě</t>
  </si>
  <si>
    <t xml:space="preserve"> v neděli večer, ve volném čase</t>
  </si>
  <si>
    <t>cas_1</t>
  </si>
  <si>
    <t>cas_2</t>
  </si>
  <si>
    <t>odpoved_1</t>
  </si>
  <si>
    <t>odpoved_2</t>
  </si>
  <si>
    <t>p1_1</t>
  </si>
  <si>
    <t>p2_1</t>
  </si>
  <si>
    <t>p3_1</t>
  </si>
  <si>
    <t>p4_1</t>
  </si>
  <si>
    <t>p5_1</t>
  </si>
  <si>
    <t>p6_1</t>
  </si>
  <si>
    <t>p7_1</t>
  </si>
  <si>
    <t>p8_1</t>
  </si>
  <si>
    <t>p9_1</t>
  </si>
  <si>
    <t>p10_1</t>
  </si>
  <si>
    <t>p11_1</t>
  </si>
  <si>
    <t>p12_1</t>
  </si>
  <si>
    <t>p13_1</t>
  </si>
  <si>
    <t>p14_1</t>
  </si>
  <si>
    <t>p15_1</t>
  </si>
  <si>
    <t>p16_1</t>
  </si>
  <si>
    <t>p17_1</t>
  </si>
  <si>
    <t>p18_1</t>
  </si>
  <si>
    <t>p19_1</t>
  </si>
  <si>
    <t>p20_1</t>
  </si>
  <si>
    <t>p21_1</t>
  </si>
  <si>
    <t>p22_1</t>
  </si>
  <si>
    <t>p23_1</t>
  </si>
  <si>
    <t>p24_1</t>
  </si>
  <si>
    <t>p1_2</t>
  </si>
  <si>
    <t>p2_2</t>
  </si>
  <si>
    <t>p3_2</t>
  </si>
  <si>
    <t>p4_2</t>
  </si>
  <si>
    <t>p5_2</t>
  </si>
  <si>
    <t>p6_2</t>
  </si>
  <si>
    <t>p7_2</t>
  </si>
  <si>
    <t>p8_2</t>
  </si>
  <si>
    <t>p9_2</t>
  </si>
  <si>
    <t>p10_2</t>
  </si>
  <si>
    <t>p11_2</t>
  </si>
  <si>
    <t>p12_2</t>
  </si>
  <si>
    <t>p13_2</t>
  </si>
  <si>
    <t>p14_2</t>
  </si>
  <si>
    <t>p15_2</t>
  </si>
  <si>
    <t>p16_2</t>
  </si>
  <si>
    <t>p17_2</t>
  </si>
  <si>
    <t>p18_2</t>
  </si>
  <si>
    <t>p19_2</t>
  </si>
  <si>
    <t>p20_2</t>
  </si>
  <si>
    <t>p21_2</t>
  </si>
  <si>
    <t>p22_2</t>
  </si>
  <si>
    <t>p23_2</t>
  </si>
  <si>
    <t>p24_2</t>
  </si>
  <si>
    <t xml:space="preserve"> pauza mezi online přenáškami  </t>
  </si>
  <si>
    <t xml:space="preserve"> Během online přednášky :|</t>
  </si>
  <si>
    <t xml:space="preserve"> volná chvíle</t>
  </si>
  <si>
    <t xml:space="preserve"> Volný čas, kdy nademnou Vítek stojí a čeká, až to vyplním :D </t>
  </si>
  <si>
    <t xml:space="preserve"> Při přednášce.</t>
  </si>
  <si>
    <t xml:space="preserve"> volný čas před online výukou</t>
  </si>
  <si>
    <t xml:space="preserve"> Když mám dělat bakalářku</t>
  </si>
  <si>
    <t xml:space="preserve"> V práci :D</t>
  </si>
  <si>
    <t xml:space="preserve"> Ve volném času</t>
  </si>
  <si>
    <t xml:space="preserve"> během přednášky a filmu</t>
  </si>
  <si>
    <t xml:space="preserve"> volný čas (po práci)</t>
  </si>
  <si>
    <t xml:space="preserve"> v čase, který jsem si na dotazníky naplánoval</t>
  </si>
  <si>
    <t xml:space="preserve"> Krmeni deti.</t>
  </si>
  <si>
    <t xml:space="preserve"> Vlny cas</t>
  </si>
  <si>
    <t xml:space="preserve"> Ridim</t>
  </si>
  <si>
    <t xml:space="preserve"> Vecer po praci..v covidu</t>
  </si>
  <si>
    <t xml:space="preserve"> ´Volný čas</t>
  </si>
  <si>
    <t xml:space="preserve"> v neděli večer, po práci...</t>
  </si>
  <si>
    <t>polozka</t>
  </si>
  <si>
    <t>vzkaz</t>
  </si>
  <si>
    <t xml:space="preserve"> Nevím co znamená přispat. A k čemu se váže ta půlhodina? Znamená to, že když se probudím, ještě si půlhodky poležím? Protože když potřebuju vstávat, tak zkrátka musím vstávat, nemůžu si přispat. Jen chci říct, že nevím, co si pod touhle otázkou představit.  </t>
  </si>
  <si>
    <t xml:space="preserve"> Nevím jestli o víkendu nebo v pracovním dni.  </t>
  </si>
  <si>
    <t xml:space="preserve"> Stupně v opačném pořadí jsou matoucí!</t>
  </si>
  <si>
    <t xml:space="preserve"> Tady bych ocenil vyloženě neutrální střední hodnotu, ale rozumím, že se středním hodnotám asi chcete vyhnout. :)</t>
  </si>
  <si>
    <t xml:space="preserve"> Chybí mi širší škála odpovědí, uvítala bych třeba odpověď typu “ani souhlasím ani nesouhlasím“, abych měla možnost z otázky teoreticky couvnout, když mi ani jedn aodpověď nepřijde přesná.</t>
  </si>
  <si>
    <t xml:space="preserve"> Když nedodržím co slíbím, tak ano, mívám výčitky svědomí. Ale to neznamená že se děje pořád že bych něco nedodržel. Nevím, jestli se tahle otázka ptá na to, jak často se mi děje, že něco nedodržím, nebo na to, že když už něco nedodržím, tak jak často mívám výčitky svědomí.</t>
  </si>
  <si>
    <t xml:space="preserve"> Vždy vstanu včas abych se stihla vypravit, dávám si budík třeba o půl hodiny dřív než musím vstát </t>
  </si>
  <si>
    <t xml:space="preserve"> Já to mám tak, že bych raději skutečně dělal věci dříve, ale to neznamená, že je skutečně dělám dříve. Ptáte se na to, co bych raději, nebo na to, co skutečně dělám?</t>
  </si>
  <si>
    <t xml:space="preserve"> Pokud mám na něco málo času nebo musím udělat něco navíc mimo plánované úkoly, stresuje mě to, jinak se snažím úkoly plnit mnohem dříve než musím </t>
  </si>
  <si>
    <t xml:space="preserve">validná otázka </t>
  </si>
  <si>
    <t>hrubý skór</t>
  </si>
  <si>
    <t>p6 R</t>
  </si>
  <si>
    <t>p13 R</t>
  </si>
  <si>
    <t>p24 R</t>
  </si>
  <si>
    <t>valid.otazka</t>
  </si>
  <si>
    <t xml:space="preserve">hrubž skor </t>
  </si>
  <si>
    <t>dokopy</t>
  </si>
  <si>
    <t xml:space="preserve">celkom </t>
  </si>
  <si>
    <t xml:space="preserve">neodpovedalo </t>
  </si>
  <si>
    <t xml:space="preserve">volný čas </t>
  </si>
  <si>
    <t>prokrastinace</t>
  </si>
  <si>
    <t>neodpovedalo</t>
  </si>
  <si>
    <t>23824+A48A43:A2:A70</t>
  </si>
  <si>
    <t>věk</t>
  </si>
  <si>
    <t>min</t>
  </si>
  <si>
    <t xml:space="preserve">rozdelené skupiny </t>
  </si>
  <si>
    <t>počet osob</t>
  </si>
  <si>
    <t xml:space="preserve">hrubé skóre </t>
  </si>
  <si>
    <t>max</t>
  </si>
  <si>
    <t>do 18 let</t>
  </si>
  <si>
    <t>priemer</t>
  </si>
  <si>
    <t>18-26 let</t>
  </si>
  <si>
    <t>ženy 0</t>
  </si>
  <si>
    <t>27-35 let</t>
  </si>
  <si>
    <t>muži 1</t>
  </si>
  <si>
    <t>36-44 let</t>
  </si>
  <si>
    <t>smerodat.</t>
  </si>
  <si>
    <t>45 -53 let</t>
  </si>
  <si>
    <t>median</t>
  </si>
  <si>
    <t>54-62 let</t>
  </si>
  <si>
    <t>63 plus</t>
  </si>
  <si>
    <t>rozdelené skupiny pohlavie</t>
  </si>
  <si>
    <t xml:space="preserve">muži </t>
  </si>
  <si>
    <t xml:space="preserve">ženy </t>
  </si>
  <si>
    <t xml:space="preserve">priemer HS do 18 let </t>
  </si>
  <si>
    <t>sm.odch</t>
  </si>
  <si>
    <t>muži</t>
  </si>
  <si>
    <t xml:space="preserve">priemer HS 54 a víc </t>
  </si>
  <si>
    <t xml:space="preserve">vzorec Z skore </t>
  </si>
  <si>
    <t>ženy</t>
  </si>
  <si>
    <t xml:space="preserve">(HS -priemer vekovej kategorie a pohlavia)/sm.odchylka </t>
  </si>
  <si>
    <t xml:space="preserve">(hrubý skór - priemer) / smerodatná odcyhlka </t>
  </si>
  <si>
    <t>ženy Z skore</t>
  </si>
  <si>
    <t xml:space="preserve">muži Z skore </t>
  </si>
  <si>
    <t xml:space="preserve">muže Z skore </t>
  </si>
  <si>
    <t xml:space="preserve">HS </t>
  </si>
  <si>
    <t>méně než 18</t>
  </si>
  <si>
    <t>18-26</t>
  </si>
  <si>
    <t>27-35</t>
  </si>
  <si>
    <t>36-44</t>
  </si>
  <si>
    <t>45-53</t>
  </si>
  <si>
    <t xml:space="preserve">53 plus </t>
  </si>
  <si>
    <t>priemer HS 53-45let</t>
  </si>
  <si>
    <t xml:space="preserve">priemer HS 44-36let </t>
  </si>
  <si>
    <t xml:space="preserve">sm.odch </t>
  </si>
  <si>
    <t xml:space="preserve">priemer HS 35 až 27 let </t>
  </si>
  <si>
    <t xml:space="preserve">T skore </t>
  </si>
  <si>
    <t>50plus10krátZskore</t>
  </si>
  <si>
    <t xml:space="preserve">priemer HS 26 až 18 let </t>
  </si>
  <si>
    <t xml:space="preserve">ženy Z skore </t>
  </si>
  <si>
    <t>sx</t>
  </si>
  <si>
    <t>reliabilita</t>
  </si>
  <si>
    <t xml:space="preserve">se </t>
  </si>
  <si>
    <t>HS</t>
  </si>
  <si>
    <t xml:space="preserve">konfinenčný interval </t>
  </si>
  <si>
    <t xml:space="preserve">alfa </t>
  </si>
  <si>
    <t>CI spodní</t>
  </si>
  <si>
    <t xml:space="preserve">CI horní </t>
  </si>
  <si>
    <t xml:space="preserve">kolko bude chybovať </t>
  </si>
  <si>
    <t>HS1</t>
  </si>
  <si>
    <t>HS2</t>
  </si>
  <si>
    <t xml:space="preserve">korelace HS </t>
  </si>
  <si>
    <t>pearson</t>
  </si>
  <si>
    <t xml:space="preserve">priemer </t>
  </si>
  <si>
    <t>medián</t>
  </si>
  <si>
    <t>Proměnná</t>
  </si>
  <si>
    <t>Průměr 1</t>
  </si>
  <si>
    <t>Průměr</t>
  </si>
  <si>
    <t>t-hodnota</t>
  </si>
  <si>
    <t>df</t>
  </si>
  <si>
    <t>p</t>
  </si>
  <si>
    <t>Počet N</t>
  </si>
  <si>
    <t>SmOdch.</t>
  </si>
  <si>
    <t>cohen.D</t>
  </si>
  <si>
    <t xml:space="preserve">otážka </t>
  </si>
  <si>
    <t>factor</t>
  </si>
  <si>
    <t>Expl.Var</t>
  </si>
  <si>
    <t>Prp.Totl</t>
  </si>
  <si>
    <t xml:space="preserve">muži T skóre </t>
  </si>
  <si>
    <t xml:space="preserve">ženy T skore </t>
  </si>
  <si>
    <t xml:space="preserve">54 a vic </t>
  </si>
  <si>
    <t xml:space="preserve">ženy HS </t>
  </si>
  <si>
    <t xml:space="preserve">muži HS </t>
  </si>
  <si>
    <t>ženy sm.odch</t>
  </si>
  <si>
    <t xml:space="preserve">muži sm. Odch </t>
  </si>
  <si>
    <t xml:space="preserve">z skore ženy </t>
  </si>
  <si>
    <t xml:space="preserve">z skore muži </t>
  </si>
  <si>
    <t xml:space="preserve">t skore ženy </t>
  </si>
  <si>
    <t>t skore muži</t>
  </si>
  <si>
    <t xml:space="preserve">oprava </t>
  </si>
  <si>
    <t xml:space="preserve"> Value</t>
  </si>
  <si>
    <r>
      <rPr>
        <sz val="10"/>
        <color indexed="8"/>
        <rFont val="Arial"/>
        <charset val="238"/>
      </rPr>
      <t>Eigenvalues (Spreadsheet1)
Extraction: Principal axis factoring</t>
    </r>
  </si>
  <si>
    <t>Eigenvalue</t>
  </si>
  <si>
    <t>% Total</t>
  </si>
  <si>
    <t>Cumulative</t>
  </si>
  <si>
    <t>1</t>
  </si>
  <si>
    <t>2</t>
  </si>
  <si>
    <t>3</t>
  </si>
  <si>
    <t xml:space="preserve">0,  38 </t>
  </si>
  <si>
    <t>malá až stredná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</si>
</sst>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9" formatCode="0.00000"/>
  </numFmts>
  <fonts count="8">
    <font>
      <sz val="11"/>
      <color theme="1"/>
      <name val="Calibri"/>
      <charset val="238"/>
      <scheme val="minor"/>
    </font>
    <font>
      <sz val="10"/>
      <color indexed="8"/>
      <name val="Arial"/>
      <charset val="238"/>
    </font>
    <font>
      <sz val="10"/>
      <name val="Arial"/>
      <charset val="238"/>
    </font>
    <font>
      <sz val="12"/>
      <color theme="1"/>
      <name val="Times New Roman"/>
      <charset val="238"/>
    </font>
    <font>
      <sz val="12"/>
      <color rgb="FF000000"/>
      <name val="Times New Roman"/>
      <charset val="238"/>
    </font>
    <font>
      <sz val="11"/>
      <color rgb="FFFF0000"/>
      <name val="Calibri"/>
      <charset val="238"/>
      <scheme val="minor"/>
    </font>
    <font>
      <sz val="10"/>
      <color rgb="FF000000"/>
      <name val="Arial"/>
      <charset val="238"/>
    </font>
    <font>
      <sz val="11"/>
      <name val="Calibri"/>
      <charset val="238"/>
      <scheme val="minor"/>
    </font>
  </fonts>
  <fills count="17">
    <fill>
      <patternFill patternType="none"/>
    </fill>
    <fill>
      <patternFill patternType="gray125"/>
    </fill>
    <fill>
      <patternFill patternType="solid">
        <fgColor theme="9" tint="0.39994506668294322"/>
        <bgColor indexed="64"/>
      </patternFill>
    </fill>
    <fill>
      <patternFill patternType="solid">
        <fgColor rgb="FFFFFF00"/>
        <bgColor indexed="64"/>
      </patternFill>
    </fill>
    <fill>
      <patternFill patternType="solid">
        <fgColor rgb="FFFFFFFF"/>
        <bgColor indexed="64"/>
      </patternFill>
    </fill>
    <fill>
      <patternFill patternType="solid">
        <fgColor theme="5" tint="0.39994506668294322"/>
        <bgColor indexed="64"/>
      </patternFill>
    </fill>
    <fill>
      <patternFill patternType="solid">
        <fgColor theme="7" tint="0.7999511703848384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bgColor indexed="64"/>
      </patternFill>
    </fill>
    <fill>
      <patternFill patternType="solid">
        <fgColor theme="7"/>
        <bgColor indexed="64"/>
      </patternFill>
    </fill>
    <fill>
      <patternFill patternType="solid">
        <fgColor theme="5" tint="0.79995117038483843"/>
        <bgColor indexed="64"/>
      </patternFill>
    </fill>
    <fill>
      <patternFill patternType="solid">
        <fgColor theme="2"/>
        <bgColor indexed="64"/>
      </patternFill>
    </fill>
    <fill>
      <patternFill patternType="solid">
        <fgColor rgb="FFFF000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4"/>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rgb="FF111111"/>
      </left>
      <right style="medium">
        <color rgb="FF111111"/>
      </right>
      <top style="medium">
        <color rgb="FF111111"/>
      </top>
      <bottom/>
      <diagonal/>
    </border>
    <border>
      <left/>
      <right style="medium">
        <color rgb="FF111111"/>
      </right>
      <top style="medium">
        <color rgb="FF111111"/>
      </top>
      <bottom/>
      <diagonal/>
    </border>
    <border>
      <left style="medium">
        <color rgb="FF111111"/>
      </left>
      <right style="medium">
        <color rgb="FF111111"/>
      </right>
      <top/>
      <bottom style="medium">
        <color rgb="FF111111"/>
      </bottom>
      <diagonal/>
    </border>
    <border>
      <left/>
      <right style="medium">
        <color rgb="FF111111"/>
      </right>
      <top/>
      <bottom style="medium">
        <color rgb="FF111111"/>
      </bottom>
      <diagonal/>
    </border>
  </borders>
  <cellStyleXfs count="3">
    <xf numFmtId="0" fontId="0" fillId="0" borderId="0"/>
    <xf numFmtId="0" fontId="2" fillId="0" borderId="0"/>
    <xf numFmtId="0" fontId="2" fillId="0" borderId="0"/>
  </cellStyleXfs>
  <cellXfs count="55">
    <xf numFmtId="0" fontId="0" fillId="0" borderId="0" xfId="0"/>
    <xf numFmtId="0" fontId="0" fillId="2" borderId="1" xfId="0" applyFill="1" applyBorder="1"/>
    <xf numFmtId="2" fontId="0" fillId="2" borderId="1" xfId="0" applyNumberFormat="1" applyFill="1" applyBorder="1"/>
    <xf numFmtId="0" fontId="0" fillId="0" borderId="0" xfId="0" applyFill="1"/>
    <xf numFmtId="0" fontId="1" fillId="0" borderId="0" xfId="1" applyNumberFormat="1" applyFont="1" applyFill="1" applyAlignment="1">
      <alignment horizontal="left" vertical="center"/>
    </xf>
    <xf numFmtId="164" fontId="1" fillId="0" borderId="0" xfId="1" applyNumberFormat="1" applyFont="1" applyFill="1" applyAlignment="1">
      <alignment horizontal="right" vertical="center"/>
    </xf>
    <xf numFmtId="0" fontId="1" fillId="0" borderId="0" xfId="1" applyNumberFormat="1" applyFont="1" applyAlignment="1">
      <alignment horizontal="left" vertical="center"/>
    </xf>
    <xf numFmtId="2" fontId="2" fillId="0" borderId="0" xfId="1" applyNumberFormat="1" applyFont="1" applyAlignment="1">
      <alignment horizontal="right" vertical="center"/>
    </xf>
    <xf numFmtId="0" fontId="1" fillId="3" borderId="0" xfId="1" applyNumberFormat="1" applyFont="1" applyFill="1" applyAlignment="1">
      <alignment horizontal="left" vertical="center"/>
    </xf>
    <xf numFmtId="164" fontId="1" fillId="3" borderId="0" xfId="1" applyNumberFormat="1" applyFont="1" applyFill="1" applyAlignment="1">
      <alignment horizontal="right" vertical="center"/>
    </xf>
    <xf numFmtId="0" fontId="3" fillId="0" borderId="3" xfId="0" applyFont="1" applyBorder="1" applyAlignment="1">
      <alignment horizontal="center" vertical="center"/>
    </xf>
    <xf numFmtId="0" fontId="3" fillId="0" borderId="5" xfId="0" applyFont="1" applyBorder="1" applyAlignment="1">
      <alignment horizontal="justify" vertical="center"/>
    </xf>
    <xf numFmtId="0" fontId="3" fillId="0" borderId="5" xfId="0" applyFont="1" applyBorder="1" applyAlignment="1">
      <alignment horizontal="center" vertical="center"/>
    </xf>
    <xf numFmtId="0" fontId="0" fillId="0" borderId="5" xfId="0" applyBorder="1"/>
    <xf numFmtId="0" fontId="3" fillId="0" borderId="0" xfId="0" applyFont="1" applyAlignment="1">
      <alignment horizontal="center" vertical="center"/>
    </xf>
    <xf numFmtId="0" fontId="4" fillId="4" borderId="5" xfId="0" applyFont="1" applyFill="1" applyBorder="1" applyAlignment="1">
      <alignment horizontal="center" vertical="center"/>
    </xf>
    <xf numFmtId="14" fontId="0" fillId="0" borderId="0" xfId="0" applyNumberFormat="1"/>
    <xf numFmtId="0" fontId="5" fillId="0" borderId="0" xfId="0" applyFont="1"/>
    <xf numFmtId="0" fontId="0" fillId="3" borderId="0" xfId="0" applyFill="1"/>
    <xf numFmtId="0" fontId="5" fillId="3" borderId="0" xfId="0" applyFont="1" applyFill="1"/>
    <xf numFmtId="2" fontId="0" fillId="0" borderId="0" xfId="0" applyNumberFormat="1"/>
    <xf numFmtId="0" fontId="6" fillId="0" borderId="0" xfId="0" applyFont="1" applyAlignment="1">
      <alignment vertical="center"/>
    </xf>
    <xf numFmtId="0" fontId="6" fillId="0" borderId="0" xfId="0" applyFont="1"/>
    <xf numFmtId="2" fontId="5" fillId="0" borderId="0" xfId="0" applyNumberFormat="1" applyFont="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7" fillId="9" borderId="0" xfId="0" applyFont="1" applyFill="1"/>
    <xf numFmtId="0" fontId="0" fillId="10" borderId="0" xfId="0" applyFill="1"/>
    <xf numFmtId="0" fontId="0" fillId="11" borderId="0" xfId="0" applyFill="1"/>
    <xf numFmtId="0" fontId="0" fillId="12" borderId="0" xfId="0" applyFill="1"/>
    <xf numFmtId="0" fontId="0" fillId="2" borderId="0" xfId="0" applyFill="1"/>
    <xf numFmtId="0" fontId="0" fillId="13" borderId="0" xfId="0" applyFill="1"/>
    <xf numFmtId="2" fontId="0" fillId="11" borderId="0" xfId="0" applyNumberFormat="1" applyFill="1"/>
    <xf numFmtId="2" fontId="0" fillId="12" borderId="0" xfId="0" applyNumberFormat="1" applyFill="1"/>
    <xf numFmtId="22" fontId="0" fillId="0" borderId="0" xfId="0" applyNumberFormat="1"/>
    <xf numFmtId="2" fontId="0" fillId="14" borderId="1" xfId="0" applyNumberFormat="1" applyFill="1" applyBorder="1"/>
    <xf numFmtId="0" fontId="0" fillId="16" borderId="1" xfId="0" applyFill="1" applyBorder="1"/>
    <xf numFmtId="2" fontId="0" fillId="16" borderId="1" xfId="0" applyNumberFormat="1" applyFill="1" applyBorder="1"/>
    <xf numFmtId="0" fontId="0" fillId="15" borderId="1" xfId="0" applyFill="1" applyBorder="1"/>
    <xf numFmtId="2" fontId="0" fillId="15" borderId="1" xfId="0" applyNumberFormat="1" applyFill="1" applyBorder="1"/>
    <xf numFmtId="1" fontId="0" fillId="16" borderId="1" xfId="0" applyNumberFormat="1" applyFill="1" applyBorder="1"/>
    <xf numFmtId="1" fontId="0" fillId="15" borderId="1" xfId="0" applyNumberFormat="1" applyFill="1" applyBorder="1"/>
    <xf numFmtId="0" fontId="1" fillId="0" borderId="0" xfId="2" applyNumberFormat="1" applyFont="1" applyAlignment="1">
      <alignment horizontal="center" vertical="top" wrapText="1"/>
    </xf>
    <xf numFmtId="0" fontId="1" fillId="0" borderId="0" xfId="2" applyNumberFormat="1" applyFont="1" applyAlignment="1">
      <alignment horizontal="left" vertical="center"/>
    </xf>
    <xf numFmtId="164" fontId="1" fillId="0" borderId="0" xfId="2" applyNumberFormat="1" applyFont="1" applyAlignment="1">
      <alignment horizontal="right" vertical="center"/>
    </xf>
    <xf numFmtId="169" fontId="1" fillId="0" borderId="0" xfId="2" applyNumberFormat="1" applyFont="1" applyAlignment="1">
      <alignment horizontal="righ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2" applyNumberFormat="1" applyFont="1" applyAlignment="1">
      <alignment horizontal="left"/>
    </xf>
    <xf numFmtId="0" fontId="2" fillId="0" borderId="0" xfId="2"/>
    <xf numFmtId="0" fontId="1" fillId="0" borderId="0" xfId="2" applyNumberFormat="1" applyFont="1" applyAlignment="1">
      <alignment horizontal="left" vertical="top"/>
    </xf>
    <xf numFmtId="1" fontId="0" fillId="3" borderId="0" xfId="0" applyNumberFormat="1" applyFill="1"/>
  </cellXfs>
  <cellStyles count="3">
    <cellStyle name="Normálna" xfId="0" builtinId="0"/>
    <cellStyle name="Normálna_Factor Loadings (Unrotated) (Sp" xfId="1" xr:uid="{00000000-0005-0000-0000-000031000000}"/>
    <cellStyle name="Normálna_faktorová analýza" xfId="2" xr:uid="{A3438A90-809B-46D0-AF46-01CDE5D4D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561"/>
  <sheetViews>
    <sheetView topLeftCell="A550" zoomScale="81" zoomScaleNormal="81" workbookViewId="0">
      <selection activeCell="F576" sqref="F576"/>
    </sheetView>
  </sheetViews>
  <sheetFormatPr defaultColWidth="9" defaultRowHeight="15"/>
  <cols>
    <col min="1" max="1" width="9.28515625" customWidth="1"/>
    <col min="2" max="2" width="10" customWidth="1"/>
    <col min="3" max="3" width="9.28515625" customWidth="1"/>
    <col min="4" max="4" width="16.140625" customWidth="1"/>
    <col min="6" max="17" width="9.28515625" customWidth="1"/>
  </cols>
  <sheetData>
    <row r="1" spans="1:2">
      <c r="A1" t="s">
        <v>0</v>
      </c>
      <c r="B1">
        <v>216</v>
      </c>
    </row>
    <row r="2" spans="1:2">
      <c r="A2" t="s">
        <v>1</v>
      </c>
      <c r="B2" t="s">
        <v>2</v>
      </c>
    </row>
    <row r="3" spans="1:2">
      <c r="A3" t="s">
        <v>3</v>
      </c>
      <c r="B3" t="s">
        <v>4</v>
      </c>
    </row>
    <row r="4" spans="1:2">
      <c r="A4" t="s">
        <v>5</v>
      </c>
      <c r="B4" t="s">
        <v>6</v>
      </c>
    </row>
    <row r="5" spans="1:2">
      <c r="A5" t="s">
        <v>7</v>
      </c>
    </row>
    <row r="7" spans="1:2">
      <c r="A7">
        <v>4</v>
      </c>
      <c r="B7" t="s">
        <v>8</v>
      </c>
    </row>
    <row r="8" spans="1:2">
      <c r="A8">
        <v>3</v>
      </c>
      <c r="B8" t="s">
        <v>9</v>
      </c>
    </row>
    <row r="9" spans="1:2">
      <c r="A9">
        <v>2</v>
      </c>
      <c r="B9" t="s">
        <v>10</v>
      </c>
    </row>
    <row r="10" spans="1:2">
      <c r="A10">
        <v>1</v>
      </c>
      <c r="B10" t="s">
        <v>11</v>
      </c>
    </row>
    <row r="12" spans="1:2">
      <c r="A12">
        <v>1</v>
      </c>
      <c r="B12" t="s">
        <v>12</v>
      </c>
    </row>
    <row r="13" spans="1:2">
      <c r="A13">
        <v>2</v>
      </c>
      <c r="B13" t="s">
        <v>13</v>
      </c>
    </row>
    <row r="14" spans="1:2">
      <c r="A14">
        <v>3</v>
      </c>
      <c r="B14" t="s">
        <v>14</v>
      </c>
    </row>
    <row r="15" spans="1:2">
      <c r="A15">
        <v>4</v>
      </c>
      <c r="B15" t="s">
        <v>15</v>
      </c>
    </row>
    <row r="16" spans="1:2">
      <c r="A16">
        <v>5</v>
      </c>
      <c r="B16" t="s">
        <v>16</v>
      </c>
    </row>
    <row r="17" spans="1:2">
      <c r="A17">
        <v>6</v>
      </c>
      <c r="B17" t="s">
        <v>17</v>
      </c>
    </row>
    <row r="18" spans="1:2">
      <c r="A18">
        <v>7</v>
      </c>
      <c r="B18" t="s">
        <v>18</v>
      </c>
    </row>
    <row r="19" spans="1:2">
      <c r="A19">
        <v>8</v>
      </c>
      <c r="B19" t="s">
        <v>19</v>
      </c>
    </row>
    <row r="20" spans="1:2">
      <c r="A20">
        <v>9</v>
      </c>
      <c r="B20" t="s">
        <v>20</v>
      </c>
    </row>
    <row r="21" spans="1:2">
      <c r="A21">
        <v>10</v>
      </c>
      <c r="B21" t="s">
        <v>21</v>
      </c>
    </row>
    <row r="22" spans="1:2">
      <c r="A22">
        <v>11</v>
      </c>
      <c r="B22" t="s">
        <v>22</v>
      </c>
    </row>
    <row r="23" spans="1:2">
      <c r="A23">
        <v>12</v>
      </c>
      <c r="B23" t="s">
        <v>23</v>
      </c>
    </row>
    <row r="24" spans="1:2">
      <c r="A24">
        <v>13</v>
      </c>
      <c r="B24" t="s">
        <v>24</v>
      </c>
    </row>
    <row r="25" spans="1:2">
      <c r="A25">
        <v>14</v>
      </c>
      <c r="B25" t="s">
        <v>25</v>
      </c>
    </row>
    <row r="26" spans="1:2">
      <c r="A26">
        <v>15</v>
      </c>
      <c r="B26" t="s">
        <v>26</v>
      </c>
    </row>
    <row r="27" spans="1:2">
      <c r="A27">
        <v>16</v>
      </c>
      <c r="B27" t="s">
        <v>27</v>
      </c>
    </row>
    <row r="28" spans="1:2">
      <c r="A28">
        <v>17</v>
      </c>
      <c r="B28" t="s">
        <v>28</v>
      </c>
    </row>
    <row r="29" spans="1:2">
      <c r="A29">
        <v>18</v>
      </c>
      <c r="B29" t="s">
        <v>29</v>
      </c>
    </row>
    <row r="30" spans="1:2">
      <c r="A30">
        <v>19</v>
      </c>
      <c r="B30" t="s">
        <v>30</v>
      </c>
    </row>
    <row r="31" spans="1:2">
      <c r="A31">
        <v>20</v>
      </c>
      <c r="B31" t="s">
        <v>31</v>
      </c>
    </row>
    <row r="32" spans="1:2">
      <c r="A32">
        <v>21</v>
      </c>
      <c r="B32" t="s">
        <v>32</v>
      </c>
    </row>
    <row r="33" spans="1:54">
      <c r="A33">
        <v>22</v>
      </c>
      <c r="B33" t="s">
        <v>33</v>
      </c>
    </row>
    <row r="34" spans="1:54">
      <c r="A34">
        <v>23</v>
      </c>
      <c r="B34" t="s">
        <v>34</v>
      </c>
    </row>
    <row r="35" spans="1:54">
      <c r="A35">
        <v>24</v>
      </c>
      <c r="B35" t="s">
        <v>35</v>
      </c>
    </row>
    <row r="37" spans="1:54">
      <c r="A37" t="s">
        <v>36</v>
      </c>
      <c r="B37" t="s">
        <v>37</v>
      </c>
      <c r="C37" t="s">
        <v>38</v>
      </c>
      <c r="D37" t="s">
        <v>39</v>
      </c>
      <c r="E37" t="s">
        <v>40</v>
      </c>
      <c r="F37" t="s">
        <v>41</v>
      </c>
      <c r="G37" t="s">
        <v>42</v>
      </c>
      <c r="H37" t="s">
        <v>43</v>
      </c>
      <c r="I37" t="s">
        <v>44</v>
      </c>
      <c r="J37" t="s">
        <v>45</v>
      </c>
      <c r="K37" t="s">
        <v>46</v>
      </c>
      <c r="L37" t="s">
        <v>47</v>
      </c>
      <c r="M37" t="s">
        <v>48</v>
      </c>
      <c r="N37" t="s">
        <v>49</v>
      </c>
      <c r="O37" t="s">
        <v>50</v>
      </c>
      <c r="P37" t="s">
        <v>51</v>
      </c>
      <c r="Q37" t="s">
        <v>52</v>
      </c>
      <c r="R37" t="s">
        <v>53</v>
      </c>
      <c r="S37" t="s">
        <v>54</v>
      </c>
      <c r="T37" t="s">
        <v>55</v>
      </c>
      <c r="U37" t="s">
        <v>56</v>
      </c>
      <c r="V37" t="s">
        <v>57</v>
      </c>
      <c r="W37" t="s">
        <v>58</v>
      </c>
      <c r="X37" t="s">
        <v>59</v>
      </c>
      <c r="Y37" t="s">
        <v>60</v>
      </c>
      <c r="Z37" t="s">
        <v>61</v>
      </c>
      <c r="AA37" t="s">
        <v>62</v>
      </c>
      <c r="AB37" t="s">
        <v>63</v>
      </c>
      <c r="AC37" t="s">
        <v>64</v>
      </c>
      <c r="AD37" t="s">
        <v>65</v>
      </c>
      <c r="AE37" t="s">
        <v>66</v>
      </c>
      <c r="AF37" t="s">
        <v>67</v>
      </c>
      <c r="AG37" t="s">
        <v>68</v>
      </c>
      <c r="AH37" t="s">
        <v>69</v>
      </c>
      <c r="AI37" t="s">
        <v>70</v>
      </c>
      <c r="AJ37" t="s">
        <v>71</v>
      </c>
      <c r="AK37" t="s">
        <v>72</v>
      </c>
      <c r="AL37" t="s">
        <v>73</v>
      </c>
      <c r="AM37" t="s">
        <v>74</v>
      </c>
      <c r="AN37" t="s">
        <v>75</v>
      </c>
      <c r="AO37" t="s">
        <v>76</v>
      </c>
      <c r="AP37" t="s">
        <v>77</v>
      </c>
      <c r="AQ37" t="s">
        <v>78</v>
      </c>
      <c r="AR37" t="s">
        <v>79</v>
      </c>
      <c r="AS37" t="s">
        <v>80</v>
      </c>
      <c r="AT37" t="s">
        <v>81</v>
      </c>
      <c r="AU37" t="s">
        <v>82</v>
      </c>
      <c r="AV37" t="s">
        <v>83</v>
      </c>
      <c r="AW37" t="s">
        <v>84</v>
      </c>
      <c r="AX37" t="s">
        <v>85</v>
      </c>
      <c r="AY37" t="s">
        <v>86</v>
      </c>
      <c r="AZ37" t="s">
        <v>87</v>
      </c>
      <c r="BA37" t="s">
        <v>88</v>
      </c>
      <c r="BB37" t="s">
        <v>89</v>
      </c>
    </row>
    <row r="38" spans="1:54">
      <c r="A38">
        <v>19233</v>
      </c>
      <c r="B38">
        <v>0</v>
      </c>
      <c r="C38">
        <v>1998</v>
      </c>
      <c r="D38" s="37">
        <v>44131.330613425896</v>
      </c>
      <c r="E38" t="s">
        <v>90</v>
      </c>
      <c r="F38">
        <v>3</v>
      </c>
      <c r="G38">
        <v>2</v>
      </c>
      <c r="H38">
        <v>2</v>
      </c>
      <c r="I38">
        <v>2</v>
      </c>
      <c r="J38">
        <v>2</v>
      </c>
      <c r="K38">
        <v>3</v>
      </c>
      <c r="L38">
        <v>2</v>
      </c>
      <c r="M38">
        <v>2</v>
      </c>
      <c r="N38">
        <v>1</v>
      </c>
      <c r="O38">
        <v>1</v>
      </c>
      <c r="P38">
        <v>2</v>
      </c>
      <c r="Q38">
        <v>4</v>
      </c>
      <c r="R38">
        <v>4</v>
      </c>
      <c r="S38">
        <v>2</v>
      </c>
      <c r="T38">
        <v>1</v>
      </c>
      <c r="U38">
        <v>2</v>
      </c>
      <c r="V38">
        <v>1</v>
      </c>
      <c r="W38">
        <v>2</v>
      </c>
      <c r="X38">
        <v>4</v>
      </c>
      <c r="Y38">
        <v>3</v>
      </c>
      <c r="Z38">
        <v>1</v>
      </c>
      <c r="AA38">
        <v>3</v>
      </c>
      <c r="AB38">
        <v>2</v>
      </c>
      <c r="AC38">
        <v>4</v>
      </c>
      <c r="AD38">
        <v>6</v>
      </c>
      <c r="AE38">
        <v>9</v>
      </c>
      <c r="AF38">
        <v>4</v>
      </c>
      <c r="AG38">
        <v>4</v>
      </c>
      <c r="AH38">
        <v>3</v>
      </c>
      <c r="AI38">
        <v>3</v>
      </c>
      <c r="AJ38">
        <v>4</v>
      </c>
      <c r="AK38">
        <v>3</v>
      </c>
      <c r="AL38">
        <v>3</v>
      </c>
      <c r="AM38">
        <v>3</v>
      </c>
      <c r="AN38">
        <v>4</v>
      </c>
      <c r="AO38">
        <v>5</v>
      </c>
      <c r="AP38">
        <v>3</v>
      </c>
      <c r="AQ38">
        <v>3</v>
      </c>
      <c r="AR38">
        <v>2</v>
      </c>
      <c r="AS38">
        <v>3</v>
      </c>
      <c r="AT38">
        <v>2</v>
      </c>
      <c r="AU38">
        <v>4</v>
      </c>
      <c r="AV38">
        <v>3</v>
      </c>
      <c r="AW38">
        <v>6</v>
      </c>
      <c r="AX38">
        <v>2</v>
      </c>
      <c r="AY38">
        <v>2</v>
      </c>
      <c r="AZ38">
        <v>5</v>
      </c>
      <c r="BA38">
        <v>3</v>
      </c>
      <c r="BB38">
        <v>-20</v>
      </c>
    </row>
    <row r="39" spans="1:54">
      <c r="A39">
        <v>19237</v>
      </c>
      <c r="B39">
        <v>0</v>
      </c>
      <c r="C39">
        <v>1997</v>
      </c>
      <c r="D39" s="37">
        <v>44131.357627314799</v>
      </c>
      <c r="E39" t="s">
        <v>91</v>
      </c>
      <c r="F39">
        <v>4</v>
      </c>
      <c r="G39">
        <v>3</v>
      </c>
      <c r="H39">
        <v>3</v>
      </c>
      <c r="I39">
        <v>3</v>
      </c>
      <c r="J39">
        <v>2</v>
      </c>
      <c r="K39">
        <v>1</v>
      </c>
      <c r="L39">
        <v>3</v>
      </c>
      <c r="M39">
        <v>3</v>
      </c>
      <c r="N39">
        <v>3</v>
      </c>
      <c r="O39">
        <v>4</v>
      </c>
      <c r="P39">
        <v>3</v>
      </c>
      <c r="Q39">
        <v>3</v>
      </c>
      <c r="R39">
        <v>2</v>
      </c>
      <c r="S39">
        <v>3</v>
      </c>
      <c r="T39">
        <v>2</v>
      </c>
      <c r="U39">
        <v>3</v>
      </c>
      <c r="V39">
        <v>2</v>
      </c>
      <c r="W39">
        <v>2</v>
      </c>
      <c r="X39">
        <v>4</v>
      </c>
      <c r="Y39">
        <v>3</v>
      </c>
      <c r="Z39">
        <v>3</v>
      </c>
      <c r="AA39">
        <v>3</v>
      </c>
      <c r="AB39">
        <v>3</v>
      </c>
      <c r="AC39">
        <v>2</v>
      </c>
      <c r="AD39">
        <v>33</v>
      </c>
      <c r="AE39">
        <v>5</v>
      </c>
      <c r="AF39">
        <v>4</v>
      </c>
      <c r="AG39">
        <v>7</v>
      </c>
      <c r="AH39">
        <v>11</v>
      </c>
      <c r="AI39">
        <v>2</v>
      </c>
      <c r="AJ39">
        <v>5</v>
      </c>
      <c r="AK39">
        <v>3</v>
      </c>
      <c r="AL39">
        <v>3</v>
      </c>
      <c r="AM39">
        <v>5</v>
      </c>
      <c r="AN39">
        <v>4</v>
      </c>
      <c r="AO39">
        <v>4</v>
      </c>
      <c r="AP39">
        <v>2</v>
      </c>
      <c r="AQ39">
        <v>4</v>
      </c>
      <c r="AR39">
        <v>2</v>
      </c>
      <c r="AS39">
        <v>3</v>
      </c>
      <c r="AT39">
        <v>3</v>
      </c>
      <c r="AU39">
        <v>3</v>
      </c>
      <c r="AV39">
        <v>3</v>
      </c>
      <c r="AW39">
        <v>3</v>
      </c>
      <c r="AX39">
        <v>3</v>
      </c>
      <c r="AY39">
        <v>2</v>
      </c>
      <c r="AZ39">
        <v>3</v>
      </c>
      <c r="BA39">
        <v>3</v>
      </c>
      <c r="BB39">
        <v>-14</v>
      </c>
    </row>
    <row r="40" spans="1:54">
      <c r="A40">
        <v>19242</v>
      </c>
      <c r="B40">
        <v>0</v>
      </c>
      <c r="C40">
        <v>1998</v>
      </c>
      <c r="D40" s="37">
        <v>44131.359050925901</v>
      </c>
      <c r="E40" t="s">
        <v>92</v>
      </c>
      <c r="F40">
        <v>3</v>
      </c>
      <c r="G40">
        <v>2</v>
      </c>
      <c r="H40">
        <v>2</v>
      </c>
      <c r="I40">
        <v>2</v>
      </c>
      <c r="J40">
        <v>1</v>
      </c>
      <c r="K40">
        <v>3</v>
      </c>
      <c r="L40">
        <v>1</v>
      </c>
      <c r="M40">
        <v>2</v>
      </c>
      <c r="N40">
        <v>2</v>
      </c>
      <c r="O40">
        <v>2</v>
      </c>
      <c r="P40">
        <v>3</v>
      </c>
      <c r="Q40">
        <v>4</v>
      </c>
      <c r="R40">
        <v>4</v>
      </c>
      <c r="S40">
        <v>2</v>
      </c>
      <c r="T40">
        <v>1</v>
      </c>
      <c r="U40">
        <v>3</v>
      </c>
      <c r="V40">
        <v>1</v>
      </c>
      <c r="W40">
        <v>2</v>
      </c>
      <c r="X40">
        <v>4</v>
      </c>
      <c r="Y40">
        <v>4</v>
      </c>
      <c r="Z40">
        <v>1</v>
      </c>
      <c r="AA40">
        <v>3</v>
      </c>
      <c r="AB40">
        <v>1</v>
      </c>
      <c r="AC40">
        <v>4</v>
      </c>
      <c r="AD40">
        <v>5</v>
      </c>
      <c r="AE40">
        <v>2</v>
      </c>
      <c r="AF40">
        <v>2</v>
      </c>
      <c r="AG40">
        <v>1</v>
      </c>
      <c r="AH40">
        <v>2</v>
      </c>
      <c r="AI40">
        <v>3</v>
      </c>
      <c r="AJ40">
        <v>5</v>
      </c>
      <c r="AK40">
        <v>2</v>
      </c>
      <c r="AL40">
        <v>6</v>
      </c>
      <c r="AM40">
        <v>3</v>
      </c>
      <c r="AN40">
        <v>6</v>
      </c>
      <c r="AO40">
        <v>3</v>
      </c>
      <c r="AP40">
        <v>4</v>
      </c>
      <c r="AQ40">
        <v>3</v>
      </c>
      <c r="AR40">
        <v>2</v>
      </c>
      <c r="AS40">
        <v>4</v>
      </c>
      <c r="AT40">
        <v>2</v>
      </c>
      <c r="AU40">
        <v>5</v>
      </c>
      <c r="AV40">
        <v>3</v>
      </c>
      <c r="AW40">
        <v>4</v>
      </c>
      <c r="AX40">
        <v>2</v>
      </c>
      <c r="AY40">
        <v>2</v>
      </c>
      <c r="AZ40">
        <v>9</v>
      </c>
      <c r="BA40">
        <v>2</v>
      </c>
      <c r="BB40">
        <v>-12</v>
      </c>
    </row>
    <row r="41" spans="1:54">
      <c r="A41">
        <v>19248</v>
      </c>
      <c r="B41">
        <v>0</v>
      </c>
      <c r="C41">
        <v>1999</v>
      </c>
      <c r="D41" s="37">
        <v>44131.360717592601</v>
      </c>
      <c r="E41" t="s">
        <v>93</v>
      </c>
      <c r="F41">
        <v>2</v>
      </c>
      <c r="G41">
        <v>1</v>
      </c>
      <c r="H41">
        <v>2</v>
      </c>
      <c r="I41">
        <v>1</v>
      </c>
      <c r="J41">
        <v>1</v>
      </c>
      <c r="K41">
        <v>3</v>
      </c>
      <c r="L41">
        <v>1</v>
      </c>
      <c r="M41">
        <v>1</v>
      </c>
      <c r="N41">
        <v>1</v>
      </c>
      <c r="O41">
        <v>2</v>
      </c>
      <c r="P41">
        <v>3</v>
      </c>
      <c r="Q41">
        <v>4</v>
      </c>
      <c r="R41">
        <v>4</v>
      </c>
      <c r="S41">
        <v>1</v>
      </c>
      <c r="T41">
        <v>1</v>
      </c>
      <c r="U41">
        <v>3</v>
      </c>
      <c r="V41">
        <v>1</v>
      </c>
      <c r="W41">
        <v>2</v>
      </c>
      <c r="X41">
        <v>4</v>
      </c>
      <c r="Y41">
        <v>4</v>
      </c>
      <c r="Z41">
        <v>1</v>
      </c>
      <c r="AA41">
        <v>3</v>
      </c>
      <c r="AB41">
        <v>1</v>
      </c>
      <c r="AC41">
        <v>4</v>
      </c>
      <c r="AD41">
        <v>5</v>
      </c>
      <c r="AE41">
        <v>4</v>
      </c>
      <c r="AF41">
        <v>4</v>
      </c>
      <c r="AG41">
        <v>4</v>
      </c>
      <c r="AH41">
        <v>3</v>
      </c>
      <c r="AI41">
        <v>5</v>
      </c>
      <c r="AJ41">
        <v>3</v>
      </c>
      <c r="AK41">
        <v>4</v>
      </c>
      <c r="AL41">
        <v>4</v>
      </c>
      <c r="AM41">
        <v>4</v>
      </c>
      <c r="AN41">
        <v>9</v>
      </c>
      <c r="AO41">
        <v>4</v>
      </c>
      <c r="AP41">
        <v>3</v>
      </c>
      <c r="AQ41">
        <v>15</v>
      </c>
      <c r="AR41">
        <v>2</v>
      </c>
      <c r="AS41">
        <v>5</v>
      </c>
      <c r="AT41">
        <v>3</v>
      </c>
      <c r="AU41">
        <v>3</v>
      </c>
      <c r="AV41">
        <v>4</v>
      </c>
      <c r="AW41">
        <v>5</v>
      </c>
      <c r="AX41">
        <v>4</v>
      </c>
      <c r="AY41">
        <v>3</v>
      </c>
      <c r="AZ41">
        <v>4</v>
      </c>
      <c r="BA41">
        <v>5</v>
      </c>
      <c r="BB41">
        <v>7</v>
      </c>
    </row>
    <row r="42" spans="1:54">
      <c r="A42">
        <v>19251</v>
      </c>
      <c r="B42">
        <v>1</v>
      </c>
      <c r="C42">
        <v>1984</v>
      </c>
      <c r="D42" s="37">
        <v>44131.374479166698</v>
      </c>
      <c r="E42" t="s">
        <v>94</v>
      </c>
      <c r="F42">
        <v>4</v>
      </c>
      <c r="G42">
        <v>3</v>
      </c>
      <c r="H42">
        <v>3</v>
      </c>
      <c r="I42">
        <v>3</v>
      </c>
      <c r="J42">
        <v>2</v>
      </c>
      <c r="K42">
        <v>1</v>
      </c>
      <c r="L42">
        <v>1</v>
      </c>
      <c r="M42">
        <v>2</v>
      </c>
      <c r="N42">
        <v>1</v>
      </c>
      <c r="O42">
        <v>4</v>
      </c>
      <c r="P42">
        <v>4</v>
      </c>
      <c r="Q42">
        <v>4</v>
      </c>
      <c r="R42">
        <v>2</v>
      </c>
      <c r="S42">
        <v>3</v>
      </c>
      <c r="T42">
        <v>1</v>
      </c>
      <c r="U42">
        <v>3</v>
      </c>
      <c r="V42">
        <v>2</v>
      </c>
      <c r="W42">
        <v>4</v>
      </c>
      <c r="X42">
        <v>3</v>
      </c>
      <c r="Y42">
        <v>3</v>
      </c>
      <c r="Z42">
        <v>1</v>
      </c>
      <c r="AA42">
        <v>3</v>
      </c>
      <c r="AB42">
        <v>3</v>
      </c>
      <c r="AC42">
        <v>3</v>
      </c>
      <c r="AD42">
        <v>5</v>
      </c>
      <c r="AE42">
        <v>12</v>
      </c>
      <c r="AF42">
        <v>7</v>
      </c>
      <c r="AG42">
        <v>26</v>
      </c>
      <c r="AH42">
        <v>4</v>
      </c>
      <c r="AI42">
        <v>3</v>
      </c>
      <c r="AJ42">
        <v>36</v>
      </c>
      <c r="AK42">
        <v>6</v>
      </c>
      <c r="AL42">
        <v>6</v>
      </c>
      <c r="AM42">
        <v>4</v>
      </c>
      <c r="AN42">
        <v>597</v>
      </c>
      <c r="AO42">
        <v>5</v>
      </c>
      <c r="AP42">
        <v>12</v>
      </c>
      <c r="AQ42">
        <v>8</v>
      </c>
      <c r="AR42">
        <v>2</v>
      </c>
      <c r="AS42">
        <v>4</v>
      </c>
      <c r="AT42">
        <v>3</v>
      </c>
      <c r="AU42">
        <v>4</v>
      </c>
      <c r="AV42">
        <v>3</v>
      </c>
      <c r="AW42">
        <v>4</v>
      </c>
      <c r="AX42">
        <v>4</v>
      </c>
      <c r="AY42">
        <v>2</v>
      </c>
      <c r="AZ42">
        <v>8</v>
      </c>
      <c r="BA42">
        <v>2</v>
      </c>
      <c r="BB42">
        <v>-6</v>
      </c>
    </row>
    <row r="43" spans="1:54">
      <c r="A43">
        <v>19271</v>
      </c>
      <c r="B43">
        <v>0</v>
      </c>
      <c r="C43">
        <v>1998</v>
      </c>
      <c r="D43" s="37">
        <v>44131.432534722197</v>
      </c>
      <c r="E43" t="s">
        <v>95</v>
      </c>
      <c r="F43">
        <v>4</v>
      </c>
      <c r="G43">
        <v>3</v>
      </c>
      <c r="H43">
        <v>2</v>
      </c>
      <c r="I43">
        <v>3</v>
      </c>
      <c r="J43">
        <v>1</v>
      </c>
      <c r="K43">
        <v>2</v>
      </c>
      <c r="L43">
        <v>2</v>
      </c>
      <c r="M43">
        <v>2</v>
      </c>
      <c r="N43">
        <v>1</v>
      </c>
      <c r="O43">
        <v>2</v>
      </c>
      <c r="P43">
        <v>2</v>
      </c>
      <c r="Q43">
        <v>3</v>
      </c>
      <c r="R43">
        <v>2</v>
      </c>
      <c r="S43">
        <v>2</v>
      </c>
      <c r="T43">
        <v>2</v>
      </c>
      <c r="U43">
        <v>3</v>
      </c>
      <c r="V43">
        <v>1</v>
      </c>
      <c r="W43">
        <v>1</v>
      </c>
      <c r="X43">
        <v>2</v>
      </c>
      <c r="Y43">
        <v>2</v>
      </c>
      <c r="Z43">
        <v>2</v>
      </c>
      <c r="AA43">
        <v>3</v>
      </c>
      <c r="AB43">
        <v>2</v>
      </c>
      <c r="AC43">
        <v>3</v>
      </c>
      <c r="AD43">
        <v>7</v>
      </c>
      <c r="AE43">
        <v>3</v>
      </c>
      <c r="AF43">
        <v>2</v>
      </c>
      <c r="AG43">
        <v>8</v>
      </c>
      <c r="AH43">
        <v>3</v>
      </c>
      <c r="AI43">
        <v>2</v>
      </c>
      <c r="AJ43">
        <v>5</v>
      </c>
      <c r="AK43">
        <v>4</v>
      </c>
      <c r="AL43">
        <v>2</v>
      </c>
      <c r="AM43">
        <v>11</v>
      </c>
      <c r="AN43">
        <v>4</v>
      </c>
      <c r="AO43">
        <v>3</v>
      </c>
      <c r="AP43">
        <v>3</v>
      </c>
      <c r="AQ43">
        <v>4</v>
      </c>
      <c r="AR43">
        <v>3</v>
      </c>
      <c r="AS43">
        <v>3</v>
      </c>
      <c r="AT43">
        <v>2</v>
      </c>
      <c r="AU43">
        <v>3</v>
      </c>
      <c r="AV43">
        <v>3</v>
      </c>
      <c r="AW43">
        <v>5</v>
      </c>
      <c r="AX43">
        <v>3</v>
      </c>
      <c r="AY43">
        <v>3</v>
      </c>
      <c r="AZ43">
        <v>8</v>
      </c>
      <c r="BA43">
        <v>3</v>
      </c>
      <c r="BB43">
        <v>-22</v>
      </c>
    </row>
    <row r="44" spans="1:54">
      <c r="A44">
        <v>19274</v>
      </c>
      <c r="B44">
        <v>1</v>
      </c>
      <c r="C44">
        <v>1997</v>
      </c>
      <c r="D44" s="37">
        <v>44131.443159722199</v>
      </c>
      <c r="E44" t="s">
        <v>96</v>
      </c>
      <c r="F44">
        <v>3</v>
      </c>
      <c r="G44">
        <v>1</v>
      </c>
      <c r="H44">
        <v>2</v>
      </c>
      <c r="I44">
        <v>2</v>
      </c>
      <c r="J44">
        <v>1</v>
      </c>
      <c r="K44">
        <v>2</v>
      </c>
      <c r="L44">
        <v>1</v>
      </c>
      <c r="M44">
        <v>2</v>
      </c>
      <c r="N44">
        <v>4</v>
      </c>
      <c r="O44">
        <v>4</v>
      </c>
      <c r="P44">
        <v>3</v>
      </c>
      <c r="Q44">
        <v>4</v>
      </c>
      <c r="R44">
        <v>3</v>
      </c>
      <c r="S44">
        <v>3</v>
      </c>
      <c r="T44">
        <v>1</v>
      </c>
      <c r="U44">
        <v>4</v>
      </c>
      <c r="V44">
        <v>2</v>
      </c>
      <c r="W44">
        <v>2</v>
      </c>
      <c r="X44">
        <v>4</v>
      </c>
      <c r="Y44">
        <v>4</v>
      </c>
      <c r="Z44">
        <v>1</v>
      </c>
      <c r="AA44">
        <v>3</v>
      </c>
      <c r="AB44">
        <v>2</v>
      </c>
      <c r="AC44">
        <v>3</v>
      </c>
      <c r="AD44">
        <v>4</v>
      </c>
      <c r="AE44">
        <v>2</v>
      </c>
      <c r="AF44">
        <v>3</v>
      </c>
      <c r="AG44">
        <v>14</v>
      </c>
      <c r="AH44">
        <v>3</v>
      </c>
      <c r="AI44">
        <v>2</v>
      </c>
      <c r="AJ44">
        <v>18</v>
      </c>
      <c r="AK44">
        <v>2</v>
      </c>
      <c r="AL44">
        <v>4</v>
      </c>
      <c r="AM44">
        <v>2</v>
      </c>
      <c r="AN44">
        <v>3</v>
      </c>
      <c r="AO44">
        <v>2</v>
      </c>
      <c r="AP44">
        <v>5</v>
      </c>
      <c r="AQ44">
        <v>3</v>
      </c>
      <c r="AR44">
        <v>1</v>
      </c>
      <c r="AS44">
        <v>3</v>
      </c>
      <c r="AT44">
        <v>3</v>
      </c>
      <c r="AU44">
        <v>7</v>
      </c>
      <c r="AV44">
        <v>3</v>
      </c>
      <c r="AW44">
        <v>21</v>
      </c>
      <c r="AX44">
        <v>2</v>
      </c>
      <c r="AY44">
        <v>1</v>
      </c>
      <c r="AZ44">
        <v>3</v>
      </c>
      <c r="BA44">
        <v>2</v>
      </c>
      <c r="BB44">
        <v>3</v>
      </c>
    </row>
    <row r="45" spans="1:54">
      <c r="A45">
        <v>19281</v>
      </c>
      <c r="B45">
        <v>0</v>
      </c>
      <c r="C45">
        <v>2001</v>
      </c>
      <c r="D45" s="37">
        <v>44131.454641203702</v>
      </c>
      <c r="E45" t="s">
        <v>97</v>
      </c>
      <c r="F45">
        <v>4</v>
      </c>
      <c r="G45">
        <v>2</v>
      </c>
      <c r="H45">
        <v>2</v>
      </c>
      <c r="I45">
        <v>1</v>
      </c>
      <c r="J45">
        <v>2</v>
      </c>
      <c r="K45">
        <v>1</v>
      </c>
      <c r="L45">
        <v>2</v>
      </c>
      <c r="M45">
        <v>2</v>
      </c>
      <c r="N45">
        <v>4</v>
      </c>
      <c r="O45">
        <v>4</v>
      </c>
      <c r="P45">
        <v>3</v>
      </c>
      <c r="Q45">
        <v>3</v>
      </c>
      <c r="R45">
        <v>4</v>
      </c>
      <c r="S45">
        <v>2</v>
      </c>
      <c r="T45">
        <v>1</v>
      </c>
      <c r="U45">
        <v>4</v>
      </c>
      <c r="V45">
        <v>2</v>
      </c>
      <c r="W45">
        <v>1</v>
      </c>
      <c r="X45">
        <v>4</v>
      </c>
      <c r="Y45">
        <v>3</v>
      </c>
      <c r="Z45">
        <v>2</v>
      </c>
      <c r="AA45">
        <v>3</v>
      </c>
      <c r="AB45">
        <v>1</v>
      </c>
      <c r="AC45">
        <v>3</v>
      </c>
      <c r="AD45">
        <v>4</v>
      </c>
      <c r="AE45">
        <v>3</v>
      </c>
      <c r="AF45">
        <v>5</v>
      </c>
      <c r="AG45">
        <v>3</v>
      </c>
      <c r="AH45">
        <v>7</v>
      </c>
      <c r="AI45">
        <v>3</v>
      </c>
      <c r="AJ45">
        <v>5</v>
      </c>
      <c r="AK45">
        <v>6</v>
      </c>
      <c r="AL45">
        <v>4</v>
      </c>
      <c r="AM45">
        <v>2</v>
      </c>
      <c r="AN45">
        <v>7</v>
      </c>
      <c r="AO45">
        <v>6</v>
      </c>
      <c r="AP45">
        <v>4</v>
      </c>
      <c r="AQ45">
        <v>4</v>
      </c>
      <c r="AR45">
        <v>3</v>
      </c>
      <c r="AS45">
        <v>3</v>
      </c>
      <c r="AT45">
        <v>4</v>
      </c>
      <c r="AU45">
        <v>6</v>
      </c>
      <c r="AV45">
        <v>4</v>
      </c>
      <c r="AW45">
        <v>4</v>
      </c>
      <c r="AX45">
        <v>3</v>
      </c>
      <c r="AY45">
        <v>3</v>
      </c>
      <c r="AZ45">
        <v>5</v>
      </c>
      <c r="BA45">
        <v>3</v>
      </c>
      <c r="BB45">
        <v>4</v>
      </c>
    </row>
    <row r="46" spans="1:54">
      <c r="A46">
        <v>9333</v>
      </c>
      <c r="B46">
        <v>0</v>
      </c>
      <c r="C46">
        <v>1996</v>
      </c>
      <c r="D46" s="37">
        <v>44131.461365740703</v>
      </c>
      <c r="E46" t="s">
        <v>98</v>
      </c>
      <c r="F46">
        <v>4</v>
      </c>
      <c r="G46">
        <v>3</v>
      </c>
      <c r="H46">
        <v>4</v>
      </c>
      <c r="I46">
        <v>2</v>
      </c>
      <c r="J46">
        <v>3</v>
      </c>
      <c r="K46">
        <v>1</v>
      </c>
      <c r="L46">
        <v>4</v>
      </c>
      <c r="M46">
        <v>3</v>
      </c>
      <c r="N46">
        <v>3</v>
      </c>
      <c r="O46">
        <v>4</v>
      </c>
      <c r="P46">
        <v>3</v>
      </c>
      <c r="Q46">
        <v>4</v>
      </c>
      <c r="R46">
        <v>2</v>
      </c>
      <c r="S46">
        <v>3</v>
      </c>
      <c r="T46">
        <v>4</v>
      </c>
      <c r="U46">
        <v>4</v>
      </c>
      <c r="V46">
        <v>4</v>
      </c>
      <c r="W46">
        <v>3</v>
      </c>
      <c r="X46">
        <v>4</v>
      </c>
      <c r="Y46">
        <v>4</v>
      </c>
      <c r="Z46">
        <v>2</v>
      </c>
      <c r="AA46">
        <v>3</v>
      </c>
      <c r="AB46">
        <v>4</v>
      </c>
      <c r="AC46">
        <v>1</v>
      </c>
      <c r="AD46">
        <v>5</v>
      </c>
      <c r="AE46">
        <v>4</v>
      </c>
      <c r="AF46">
        <v>2</v>
      </c>
      <c r="AG46">
        <v>3</v>
      </c>
      <c r="AH46">
        <v>2</v>
      </c>
      <c r="AI46">
        <v>2</v>
      </c>
      <c r="AJ46">
        <v>3</v>
      </c>
      <c r="AK46">
        <v>5</v>
      </c>
      <c r="AL46">
        <v>3</v>
      </c>
      <c r="AM46">
        <v>3</v>
      </c>
      <c r="AN46">
        <v>6</v>
      </c>
      <c r="AO46">
        <v>2</v>
      </c>
      <c r="AP46">
        <v>3</v>
      </c>
      <c r="AQ46">
        <v>4</v>
      </c>
      <c r="AR46">
        <v>2</v>
      </c>
      <c r="AS46">
        <v>7</v>
      </c>
      <c r="AT46">
        <v>2</v>
      </c>
      <c r="AU46">
        <v>11</v>
      </c>
      <c r="AV46">
        <v>7</v>
      </c>
      <c r="AW46">
        <v>3</v>
      </c>
      <c r="AX46">
        <v>3</v>
      </c>
      <c r="AY46">
        <v>3</v>
      </c>
      <c r="AZ46">
        <v>4</v>
      </c>
      <c r="BA46">
        <v>3</v>
      </c>
      <c r="BB46">
        <v>44</v>
      </c>
    </row>
    <row r="47" spans="1:54">
      <c r="A47">
        <v>19286</v>
      </c>
      <c r="B47">
        <v>0</v>
      </c>
      <c r="C47">
        <v>1999</v>
      </c>
      <c r="D47" s="37">
        <v>44131.475127314799</v>
      </c>
      <c r="E47" t="s">
        <v>99</v>
      </c>
      <c r="F47">
        <v>2</v>
      </c>
      <c r="G47">
        <v>2</v>
      </c>
      <c r="H47">
        <v>2</v>
      </c>
      <c r="I47">
        <v>2</v>
      </c>
      <c r="J47">
        <v>2</v>
      </c>
      <c r="K47">
        <v>3</v>
      </c>
      <c r="L47">
        <v>2</v>
      </c>
      <c r="M47">
        <v>2</v>
      </c>
      <c r="N47">
        <v>2</v>
      </c>
      <c r="O47">
        <v>1</v>
      </c>
      <c r="P47">
        <v>3</v>
      </c>
      <c r="Q47">
        <v>4</v>
      </c>
      <c r="R47">
        <v>3</v>
      </c>
      <c r="S47">
        <v>2</v>
      </c>
      <c r="T47">
        <v>3</v>
      </c>
      <c r="U47">
        <v>2</v>
      </c>
      <c r="V47">
        <v>2</v>
      </c>
      <c r="W47">
        <v>2</v>
      </c>
      <c r="X47">
        <v>4</v>
      </c>
      <c r="Y47">
        <v>2</v>
      </c>
      <c r="Z47">
        <v>3</v>
      </c>
      <c r="AA47">
        <v>3</v>
      </c>
      <c r="AB47">
        <v>2</v>
      </c>
      <c r="AC47">
        <v>3</v>
      </c>
      <c r="AD47">
        <v>5</v>
      </c>
      <c r="AE47">
        <v>3</v>
      </c>
      <c r="AF47">
        <v>2</v>
      </c>
      <c r="AG47">
        <v>4</v>
      </c>
      <c r="AH47">
        <v>4</v>
      </c>
      <c r="AI47">
        <v>3</v>
      </c>
      <c r="AJ47">
        <v>3</v>
      </c>
      <c r="AK47">
        <v>4</v>
      </c>
      <c r="AL47">
        <v>5</v>
      </c>
      <c r="AM47">
        <v>5</v>
      </c>
      <c r="AN47">
        <v>4</v>
      </c>
      <c r="AO47">
        <v>4</v>
      </c>
      <c r="AP47">
        <v>2</v>
      </c>
      <c r="AQ47">
        <v>4</v>
      </c>
      <c r="AR47">
        <v>5</v>
      </c>
      <c r="AS47">
        <v>3</v>
      </c>
      <c r="AT47">
        <v>3</v>
      </c>
      <c r="AU47">
        <v>5</v>
      </c>
      <c r="AV47">
        <v>14</v>
      </c>
      <c r="AW47">
        <v>7</v>
      </c>
      <c r="AX47">
        <v>2</v>
      </c>
      <c r="AY47">
        <v>3</v>
      </c>
      <c r="AZ47">
        <v>4</v>
      </c>
      <c r="BA47">
        <v>4</v>
      </c>
      <c r="BB47">
        <v>-28</v>
      </c>
    </row>
    <row r="48" spans="1:54">
      <c r="A48">
        <v>19333</v>
      </c>
      <c r="B48">
        <v>1</v>
      </c>
      <c r="C48">
        <v>1996</v>
      </c>
      <c r="D48" s="37">
        <v>44131.503148148098</v>
      </c>
      <c r="E48" t="s">
        <v>100</v>
      </c>
      <c r="F48">
        <v>3</v>
      </c>
      <c r="G48">
        <v>2</v>
      </c>
      <c r="H48">
        <v>3</v>
      </c>
      <c r="I48">
        <v>2</v>
      </c>
      <c r="J48">
        <v>2</v>
      </c>
      <c r="K48">
        <v>4</v>
      </c>
      <c r="L48">
        <v>2</v>
      </c>
      <c r="M48">
        <v>2</v>
      </c>
      <c r="N48">
        <v>2</v>
      </c>
      <c r="O48">
        <v>1</v>
      </c>
      <c r="P48">
        <v>2</v>
      </c>
      <c r="Q48">
        <v>4</v>
      </c>
      <c r="R48">
        <v>3</v>
      </c>
      <c r="S48">
        <v>2</v>
      </c>
      <c r="T48">
        <v>2</v>
      </c>
      <c r="U48">
        <v>4</v>
      </c>
      <c r="V48">
        <v>2</v>
      </c>
      <c r="W48">
        <v>2</v>
      </c>
      <c r="X48">
        <v>4</v>
      </c>
      <c r="Y48">
        <v>2</v>
      </c>
      <c r="Z48">
        <v>2</v>
      </c>
      <c r="AA48">
        <v>2</v>
      </c>
      <c r="AB48">
        <v>2</v>
      </c>
      <c r="AC48">
        <v>2</v>
      </c>
      <c r="AD48">
        <v>4</v>
      </c>
      <c r="AE48">
        <v>2</v>
      </c>
      <c r="AF48">
        <v>3</v>
      </c>
      <c r="AG48">
        <v>2</v>
      </c>
      <c r="AH48">
        <v>2</v>
      </c>
      <c r="AI48">
        <v>2</v>
      </c>
      <c r="AJ48">
        <v>9</v>
      </c>
      <c r="AK48">
        <v>3</v>
      </c>
      <c r="AL48">
        <v>3</v>
      </c>
      <c r="AM48">
        <v>2</v>
      </c>
      <c r="AN48">
        <v>4</v>
      </c>
      <c r="AO48">
        <v>4</v>
      </c>
      <c r="AP48">
        <v>6</v>
      </c>
      <c r="AQ48">
        <v>2</v>
      </c>
      <c r="AR48">
        <v>2</v>
      </c>
      <c r="AS48">
        <v>3</v>
      </c>
      <c r="AT48">
        <v>2</v>
      </c>
      <c r="AU48">
        <v>2</v>
      </c>
      <c r="AV48">
        <v>5</v>
      </c>
      <c r="AW48">
        <v>6</v>
      </c>
      <c r="AX48">
        <v>2</v>
      </c>
      <c r="AY48">
        <v>3</v>
      </c>
      <c r="AZ48">
        <v>3</v>
      </c>
      <c r="BA48">
        <v>3</v>
      </c>
      <c r="BB48">
        <v>-17</v>
      </c>
    </row>
    <row r="49" spans="1:54">
      <c r="A49">
        <v>19277</v>
      </c>
      <c r="B49">
        <v>0</v>
      </c>
      <c r="C49">
        <v>1999</v>
      </c>
      <c r="D49" s="37">
        <v>44131.507395833301</v>
      </c>
      <c r="E49" t="s">
        <v>97</v>
      </c>
      <c r="F49">
        <v>3</v>
      </c>
      <c r="G49">
        <v>3</v>
      </c>
      <c r="H49">
        <v>3</v>
      </c>
      <c r="I49">
        <v>2</v>
      </c>
      <c r="J49">
        <v>3</v>
      </c>
      <c r="K49">
        <v>3</v>
      </c>
      <c r="L49">
        <v>2</v>
      </c>
      <c r="M49">
        <v>3</v>
      </c>
      <c r="N49">
        <v>2</v>
      </c>
      <c r="O49">
        <v>2</v>
      </c>
      <c r="P49">
        <v>3</v>
      </c>
      <c r="Q49">
        <v>4</v>
      </c>
      <c r="R49">
        <v>2</v>
      </c>
      <c r="S49">
        <v>3</v>
      </c>
      <c r="T49">
        <v>2</v>
      </c>
      <c r="U49">
        <v>2</v>
      </c>
      <c r="V49">
        <v>2</v>
      </c>
      <c r="W49">
        <v>3</v>
      </c>
      <c r="X49">
        <v>4</v>
      </c>
      <c r="Y49">
        <v>3</v>
      </c>
      <c r="Z49">
        <v>3</v>
      </c>
      <c r="AA49">
        <v>4</v>
      </c>
      <c r="AB49">
        <v>3</v>
      </c>
      <c r="AC49">
        <v>2</v>
      </c>
      <c r="AD49">
        <v>11</v>
      </c>
      <c r="AE49">
        <v>3</v>
      </c>
      <c r="AF49">
        <v>3</v>
      </c>
      <c r="AG49">
        <v>7</v>
      </c>
      <c r="AH49">
        <v>5</v>
      </c>
      <c r="AI49">
        <v>4</v>
      </c>
      <c r="AJ49">
        <v>7</v>
      </c>
      <c r="AK49">
        <v>7</v>
      </c>
      <c r="AL49">
        <v>5</v>
      </c>
      <c r="AM49">
        <v>3</v>
      </c>
      <c r="AN49">
        <v>7</v>
      </c>
      <c r="AO49">
        <v>5</v>
      </c>
      <c r="AP49">
        <v>10</v>
      </c>
      <c r="AQ49">
        <v>2</v>
      </c>
      <c r="AR49">
        <v>2</v>
      </c>
      <c r="AS49">
        <v>8</v>
      </c>
      <c r="AT49">
        <v>2</v>
      </c>
      <c r="AU49">
        <v>4</v>
      </c>
      <c r="AV49">
        <v>3</v>
      </c>
      <c r="AW49">
        <v>7</v>
      </c>
      <c r="AX49">
        <v>4</v>
      </c>
      <c r="AY49">
        <v>2</v>
      </c>
      <c r="AZ49">
        <v>5</v>
      </c>
      <c r="BA49">
        <v>4</v>
      </c>
      <c r="BB49">
        <v>-25</v>
      </c>
    </row>
    <row r="50" spans="1:54">
      <c r="A50">
        <v>19395</v>
      </c>
      <c r="B50">
        <v>0</v>
      </c>
      <c r="C50">
        <v>1999</v>
      </c>
      <c r="D50" s="37">
        <v>44131.5145486111</v>
      </c>
      <c r="E50" t="s">
        <v>101</v>
      </c>
      <c r="F50">
        <v>2</v>
      </c>
      <c r="G50">
        <v>4</v>
      </c>
      <c r="H50">
        <v>3</v>
      </c>
      <c r="I50">
        <v>3</v>
      </c>
      <c r="J50">
        <v>2</v>
      </c>
      <c r="K50">
        <v>3</v>
      </c>
      <c r="L50">
        <v>3</v>
      </c>
      <c r="M50">
        <v>3</v>
      </c>
      <c r="N50">
        <v>1</v>
      </c>
      <c r="O50">
        <v>2</v>
      </c>
      <c r="P50">
        <v>3</v>
      </c>
      <c r="Q50">
        <v>3</v>
      </c>
      <c r="R50">
        <v>3</v>
      </c>
      <c r="S50">
        <v>3</v>
      </c>
      <c r="T50">
        <v>1</v>
      </c>
      <c r="U50">
        <v>3</v>
      </c>
      <c r="V50">
        <v>1</v>
      </c>
      <c r="W50">
        <v>3</v>
      </c>
      <c r="X50">
        <v>4</v>
      </c>
      <c r="Y50">
        <v>4</v>
      </c>
      <c r="Z50">
        <v>2</v>
      </c>
      <c r="AA50">
        <v>3</v>
      </c>
      <c r="AB50">
        <v>3</v>
      </c>
      <c r="AC50">
        <v>3</v>
      </c>
      <c r="AD50">
        <v>13</v>
      </c>
      <c r="AE50">
        <v>4</v>
      </c>
      <c r="AF50">
        <v>6</v>
      </c>
      <c r="AG50">
        <v>3</v>
      </c>
      <c r="AH50">
        <v>3</v>
      </c>
      <c r="AI50">
        <v>3</v>
      </c>
      <c r="AJ50">
        <v>3</v>
      </c>
      <c r="AK50">
        <v>3</v>
      </c>
      <c r="AL50">
        <v>3</v>
      </c>
      <c r="AM50">
        <v>5</v>
      </c>
      <c r="AN50">
        <v>7</v>
      </c>
      <c r="AO50">
        <v>8</v>
      </c>
      <c r="AP50">
        <v>6</v>
      </c>
      <c r="AQ50">
        <v>7</v>
      </c>
      <c r="AR50">
        <v>2</v>
      </c>
      <c r="AS50">
        <v>5</v>
      </c>
      <c r="AT50">
        <v>2</v>
      </c>
      <c r="AU50">
        <v>3</v>
      </c>
      <c r="AV50">
        <v>2</v>
      </c>
      <c r="AW50">
        <v>5</v>
      </c>
      <c r="AX50">
        <v>3</v>
      </c>
      <c r="AY50">
        <v>2</v>
      </c>
      <c r="AZ50">
        <v>5</v>
      </c>
      <c r="BA50">
        <v>4</v>
      </c>
      <c r="BB50">
        <v>-19</v>
      </c>
    </row>
    <row r="51" spans="1:54">
      <c r="A51">
        <v>19477</v>
      </c>
      <c r="B51">
        <v>0</v>
      </c>
      <c r="C51">
        <v>1998</v>
      </c>
      <c r="D51" s="37">
        <v>44131.528854166703</v>
      </c>
      <c r="E51" t="s">
        <v>97</v>
      </c>
      <c r="F51">
        <v>4</v>
      </c>
      <c r="G51">
        <v>4</v>
      </c>
      <c r="H51">
        <v>4</v>
      </c>
      <c r="I51">
        <v>4</v>
      </c>
      <c r="J51">
        <v>1</v>
      </c>
      <c r="K51">
        <v>2</v>
      </c>
      <c r="L51">
        <v>3</v>
      </c>
      <c r="M51">
        <v>2</v>
      </c>
      <c r="N51">
        <v>3</v>
      </c>
      <c r="O51">
        <v>4</v>
      </c>
      <c r="P51">
        <v>3</v>
      </c>
      <c r="Q51">
        <v>4</v>
      </c>
      <c r="R51">
        <v>1</v>
      </c>
      <c r="S51">
        <v>4</v>
      </c>
      <c r="T51">
        <v>3</v>
      </c>
      <c r="U51">
        <v>2</v>
      </c>
      <c r="V51">
        <v>2</v>
      </c>
      <c r="W51">
        <v>1</v>
      </c>
      <c r="X51">
        <v>2</v>
      </c>
      <c r="Y51">
        <v>2</v>
      </c>
      <c r="Z51">
        <v>4</v>
      </c>
      <c r="AA51">
        <v>3</v>
      </c>
      <c r="AB51">
        <v>2</v>
      </c>
      <c r="AC51">
        <v>3</v>
      </c>
      <c r="AD51">
        <v>21</v>
      </c>
      <c r="AE51">
        <v>1</v>
      </c>
      <c r="AF51">
        <v>5</v>
      </c>
      <c r="AG51">
        <v>1</v>
      </c>
      <c r="AH51">
        <v>2</v>
      </c>
      <c r="AI51">
        <v>4</v>
      </c>
      <c r="AJ51">
        <v>4</v>
      </c>
      <c r="AK51">
        <v>3</v>
      </c>
      <c r="AL51">
        <v>5</v>
      </c>
      <c r="AM51">
        <v>4</v>
      </c>
      <c r="AN51">
        <v>6</v>
      </c>
      <c r="AO51">
        <v>5</v>
      </c>
      <c r="AP51">
        <v>3</v>
      </c>
      <c r="AQ51">
        <v>3</v>
      </c>
      <c r="AR51">
        <v>2</v>
      </c>
      <c r="AS51">
        <v>4</v>
      </c>
      <c r="AT51">
        <v>3</v>
      </c>
      <c r="AU51">
        <v>5</v>
      </c>
      <c r="AV51">
        <v>2</v>
      </c>
      <c r="AW51">
        <v>6</v>
      </c>
      <c r="AX51">
        <v>4</v>
      </c>
      <c r="AY51">
        <v>2</v>
      </c>
      <c r="AZ51">
        <v>5</v>
      </c>
      <c r="BA51">
        <v>3</v>
      </c>
      <c r="BB51">
        <v>14</v>
      </c>
    </row>
    <row r="52" spans="1:54">
      <c r="A52">
        <v>19444</v>
      </c>
      <c r="B52">
        <v>0</v>
      </c>
      <c r="C52">
        <v>2000</v>
      </c>
      <c r="D52" s="37">
        <v>44131.528888888897</v>
      </c>
      <c r="E52" t="s">
        <v>102</v>
      </c>
      <c r="F52">
        <v>3</v>
      </c>
      <c r="G52">
        <v>1</v>
      </c>
      <c r="H52">
        <v>1</v>
      </c>
      <c r="I52">
        <v>1</v>
      </c>
      <c r="J52">
        <v>2</v>
      </c>
      <c r="K52">
        <v>3</v>
      </c>
      <c r="L52">
        <v>1</v>
      </c>
      <c r="M52">
        <v>2</v>
      </c>
      <c r="N52">
        <v>2</v>
      </c>
      <c r="O52">
        <v>3</v>
      </c>
      <c r="P52">
        <v>2</v>
      </c>
      <c r="Q52">
        <v>4</v>
      </c>
      <c r="R52">
        <v>4</v>
      </c>
      <c r="S52">
        <v>4</v>
      </c>
      <c r="T52">
        <v>1</v>
      </c>
      <c r="U52">
        <v>1</v>
      </c>
      <c r="V52">
        <v>1</v>
      </c>
      <c r="W52">
        <v>3</v>
      </c>
      <c r="X52">
        <v>3</v>
      </c>
      <c r="Y52">
        <v>1</v>
      </c>
      <c r="Z52">
        <v>1</v>
      </c>
      <c r="AA52">
        <v>2</v>
      </c>
      <c r="AB52">
        <v>1</v>
      </c>
      <c r="AC52">
        <v>4</v>
      </c>
      <c r="AD52">
        <v>11</v>
      </c>
      <c r="AE52">
        <v>4</v>
      </c>
      <c r="AF52">
        <v>6</v>
      </c>
      <c r="AG52">
        <v>3</v>
      </c>
      <c r="AH52">
        <v>3</v>
      </c>
      <c r="AI52">
        <v>6</v>
      </c>
      <c r="AJ52">
        <v>3</v>
      </c>
      <c r="AK52">
        <v>18</v>
      </c>
      <c r="AL52">
        <v>5</v>
      </c>
      <c r="AM52">
        <v>4</v>
      </c>
      <c r="AN52">
        <v>6</v>
      </c>
      <c r="AO52">
        <v>18</v>
      </c>
      <c r="AP52">
        <v>2</v>
      </c>
      <c r="AQ52">
        <v>3</v>
      </c>
      <c r="AR52">
        <v>3</v>
      </c>
      <c r="AS52">
        <v>5</v>
      </c>
      <c r="AT52">
        <v>3</v>
      </c>
      <c r="AU52">
        <v>4</v>
      </c>
      <c r="AV52">
        <v>3</v>
      </c>
      <c r="AW52">
        <v>8</v>
      </c>
      <c r="AX52">
        <v>4</v>
      </c>
      <c r="AY52">
        <v>3</v>
      </c>
      <c r="AZ52">
        <v>5</v>
      </c>
      <c r="BA52">
        <v>4</v>
      </c>
      <c r="BB52">
        <v>10</v>
      </c>
    </row>
    <row r="53" spans="1:54">
      <c r="A53">
        <v>19459</v>
      </c>
      <c r="B53">
        <v>1</v>
      </c>
      <c r="C53">
        <v>1972</v>
      </c>
      <c r="D53" s="37">
        <v>44131.534444444398</v>
      </c>
      <c r="E53" t="s">
        <v>95</v>
      </c>
      <c r="F53">
        <v>1</v>
      </c>
      <c r="G53">
        <v>1</v>
      </c>
      <c r="H53">
        <v>1</v>
      </c>
      <c r="I53">
        <v>1</v>
      </c>
      <c r="J53">
        <v>1</v>
      </c>
      <c r="K53">
        <v>4</v>
      </c>
      <c r="L53">
        <v>4</v>
      </c>
      <c r="M53">
        <v>1</v>
      </c>
      <c r="N53">
        <v>1</v>
      </c>
      <c r="O53">
        <v>1</v>
      </c>
      <c r="P53">
        <v>1</v>
      </c>
      <c r="Q53">
        <v>4</v>
      </c>
      <c r="R53">
        <v>4</v>
      </c>
      <c r="S53">
        <v>1</v>
      </c>
      <c r="T53">
        <v>1</v>
      </c>
      <c r="U53">
        <v>4</v>
      </c>
      <c r="V53">
        <v>1</v>
      </c>
      <c r="W53">
        <v>1</v>
      </c>
      <c r="X53">
        <v>4</v>
      </c>
      <c r="Y53">
        <v>2</v>
      </c>
      <c r="Z53">
        <v>1</v>
      </c>
      <c r="AA53">
        <v>4</v>
      </c>
      <c r="AB53">
        <v>1</v>
      </c>
      <c r="AC53">
        <v>4</v>
      </c>
      <c r="AD53">
        <v>5</v>
      </c>
      <c r="AE53">
        <v>6</v>
      </c>
      <c r="AF53">
        <v>6</v>
      </c>
      <c r="AG53">
        <v>4</v>
      </c>
      <c r="AH53">
        <v>11</v>
      </c>
      <c r="AI53">
        <v>5</v>
      </c>
      <c r="AJ53">
        <v>7</v>
      </c>
      <c r="AK53">
        <v>6</v>
      </c>
      <c r="AL53">
        <v>5</v>
      </c>
      <c r="AM53">
        <v>4</v>
      </c>
      <c r="AN53">
        <v>4</v>
      </c>
      <c r="AO53">
        <v>7</v>
      </c>
      <c r="AP53">
        <v>4</v>
      </c>
      <c r="AQ53">
        <v>4</v>
      </c>
      <c r="AR53">
        <v>3</v>
      </c>
      <c r="AS53">
        <v>6</v>
      </c>
      <c r="AT53">
        <v>3</v>
      </c>
      <c r="AU53">
        <v>4</v>
      </c>
      <c r="AV53">
        <v>5</v>
      </c>
      <c r="AW53">
        <v>10</v>
      </c>
      <c r="AX53">
        <v>3</v>
      </c>
      <c r="AY53">
        <v>3</v>
      </c>
      <c r="AZ53">
        <v>4</v>
      </c>
      <c r="BA53">
        <v>3</v>
      </c>
      <c r="BB53">
        <v>43</v>
      </c>
    </row>
    <row r="54" spans="1:54">
      <c r="A54">
        <v>19493</v>
      </c>
      <c r="B54">
        <v>1</v>
      </c>
      <c r="C54">
        <v>1994</v>
      </c>
      <c r="D54" s="37">
        <v>44131.538622685199</v>
      </c>
      <c r="E54" t="s">
        <v>102</v>
      </c>
      <c r="F54">
        <v>2</v>
      </c>
      <c r="G54">
        <v>3</v>
      </c>
      <c r="H54">
        <v>3</v>
      </c>
      <c r="I54">
        <v>3</v>
      </c>
      <c r="J54">
        <v>2</v>
      </c>
      <c r="K54">
        <v>3</v>
      </c>
      <c r="L54">
        <v>3</v>
      </c>
      <c r="M54">
        <v>2</v>
      </c>
      <c r="N54">
        <v>2</v>
      </c>
      <c r="O54">
        <v>2</v>
      </c>
      <c r="P54">
        <v>3</v>
      </c>
      <c r="Q54">
        <v>2</v>
      </c>
      <c r="R54">
        <v>2</v>
      </c>
      <c r="S54">
        <v>2</v>
      </c>
      <c r="T54">
        <v>2</v>
      </c>
      <c r="U54">
        <v>2</v>
      </c>
      <c r="V54">
        <v>2</v>
      </c>
      <c r="W54">
        <v>2</v>
      </c>
      <c r="X54">
        <v>2</v>
      </c>
      <c r="Y54">
        <v>2</v>
      </c>
      <c r="Z54">
        <v>3</v>
      </c>
      <c r="AA54">
        <v>2</v>
      </c>
      <c r="AB54">
        <v>2</v>
      </c>
      <c r="AC54">
        <v>2</v>
      </c>
      <c r="AD54">
        <v>7</v>
      </c>
      <c r="AE54">
        <v>10</v>
      </c>
      <c r="AF54">
        <v>4</v>
      </c>
      <c r="AG54">
        <v>2</v>
      </c>
      <c r="AH54">
        <v>3</v>
      </c>
      <c r="AI54">
        <v>2</v>
      </c>
      <c r="AJ54">
        <v>4</v>
      </c>
      <c r="AK54">
        <v>4</v>
      </c>
      <c r="AL54">
        <v>20</v>
      </c>
      <c r="AM54">
        <v>4</v>
      </c>
      <c r="AN54">
        <v>8</v>
      </c>
      <c r="AO54">
        <v>2</v>
      </c>
      <c r="AP54">
        <v>10</v>
      </c>
      <c r="AQ54">
        <v>7</v>
      </c>
      <c r="AR54">
        <v>3</v>
      </c>
      <c r="AS54">
        <v>2</v>
      </c>
      <c r="AT54">
        <v>2</v>
      </c>
      <c r="AU54">
        <v>3</v>
      </c>
      <c r="AV54">
        <v>2</v>
      </c>
      <c r="AW54">
        <v>3</v>
      </c>
      <c r="AX54">
        <v>3</v>
      </c>
      <c r="AY54">
        <v>3</v>
      </c>
      <c r="AZ54">
        <v>2</v>
      </c>
      <c r="BA54">
        <v>5</v>
      </c>
      <c r="BB54">
        <v>-24</v>
      </c>
    </row>
    <row r="55" spans="1:54">
      <c r="A55">
        <v>19516</v>
      </c>
      <c r="B55">
        <v>1</v>
      </c>
      <c r="C55">
        <v>1990</v>
      </c>
      <c r="D55" s="37">
        <v>44131.544930555603</v>
      </c>
      <c r="E55" t="s">
        <v>103</v>
      </c>
      <c r="F55">
        <v>3</v>
      </c>
      <c r="G55">
        <v>3</v>
      </c>
      <c r="H55">
        <v>2</v>
      </c>
      <c r="I55">
        <v>3</v>
      </c>
      <c r="J55">
        <v>2</v>
      </c>
      <c r="K55">
        <v>3</v>
      </c>
      <c r="L55">
        <v>2</v>
      </c>
      <c r="M55">
        <v>2</v>
      </c>
      <c r="N55">
        <v>2</v>
      </c>
      <c r="O55">
        <v>2</v>
      </c>
      <c r="P55">
        <v>2</v>
      </c>
      <c r="Q55">
        <v>3</v>
      </c>
      <c r="R55">
        <v>3</v>
      </c>
      <c r="S55">
        <v>3</v>
      </c>
      <c r="T55">
        <v>2</v>
      </c>
      <c r="U55">
        <v>3</v>
      </c>
      <c r="V55">
        <v>2</v>
      </c>
      <c r="W55">
        <v>2</v>
      </c>
      <c r="X55">
        <v>3</v>
      </c>
      <c r="Y55">
        <v>2</v>
      </c>
      <c r="Z55">
        <v>2</v>
      </c>
      <c r="AA55">
        <v>3</v>
      </c>
      <c r="AB55">
        <v>2</v>
      </c>
      <c r="AC55">
        <v>3</v>
      </c>
      <c r="AD55">
        <v>15</v>
      </c>
      <c r="AE55">
        <v>7</v>
      </c>
      <c r="AF55">
        <v>12</v>
      </c>
      <c r="AG55">
        <v>5</v>
      </c>
      <c r="AH55">
        <v>3</v>
      </c>
      <c r="AI55">
        <v>4</v>
      </c>
      <c r="AJ55">
        <v>4</v>
      </c>
      <c r="AK55">
        <v>4</v>
      </c>
      <c r="AL55">
        <v>9</v>
      </c>
      <c r="AM55">
        <v>5</v>
      </c>
      <c r="AN55">
        <v>6</v>
      </c>
      <c r="AO55">
        <v>6</v>
      </c>
      <c r="AP55">
        <v>10</v>
      </c>
      <c r="AQ55">
        <v>4</v>
      </c>
      <c r="AR55">
        <v>3</v>
      </c>
      <c r="AS55">
        <v>7</v>
      </c>
      <c r="AT55">
        <v>3</v>
      </c>
      <c r="AU55">
        <v>3</v>
      </c>
      <c r="AV55">
        <v>5</v>
      </c>
      <c r="AW55">
        <v>5</v>
      </c>
      <c r="AX55">
        <v>5</v>
      </c>
      <c r="AY55">
        <v>4</v>
      </c>
      <c r="AZ55">
        <v>4</v>
      </c>
      <c r="BA55">
        <v>5</v>
      </c>
      <c r="BB55">
        <v>-37</v>
      </c>
    </row>
    <row r="56" spans="1:54">
      <c r="A56">
        <v>19518</v>
      </c>
      <c r="B56">
        <v>0</v>
      </c>
      <c r="C56">
        <v>1993</v>
      </c>
      <c r="D56" s="37">
        <v>44131.545787037001</v>
      </c>
      <c r="E56" t="s">
        <v>104</v>
      </c>
      <c r="F56">
        <v>4</v>
      </c>
      <c r="G56">
        <v>2</v>
      </c>
      <c r="H56">
        <v>2</v>
      </c>
      <c r="I56">
        <v>2</v>
      </c>
      <c r="J56">
        <v>2</v>
      </c>
      <c r="K56">
        <v>1</v>
      </c>
      <c r="L56">
        <v>2</v>
      </c>
      <c r="M56">
        <v>2</v>
      </c>
      <c r="N56">
        <v>2</v>
      </c>
      <c r="O56">
        <v>3</v>
      </c>
      <c r="P56">
        <v>3</v>
      </c>
      <c r="Q56">
        <v>4</v>
      </c>
      <c r="R56">
        <v>3</v>
      </c>
      <c r="S56">
        <v>3</v>
      </c>
      <c r="T56">
        <v>2</v>
      </c>
      <c r="U56">
        <v>2</v>
      </c>
      <c r="V56">
        <v>1</v>
      </c>
      <c r="W56">
        <v>1</v>
      </c>
      <c r="X56">
        <v>3</v>
      </c>
      <c r="Y56">
        <v>2</v>
      </c>
      <c r="Z56">
        <v>2</v>
      </c>
      <c r="AA56">
        <v>3</v>
      </c>
      <c r="AB56">
        <v>2</v>
      </c>
      <c r="AC56">
        <v>3</v>
      </c>
      <c r="AD56">
        <v>4</v>
      </c>
      <c r="AE56">
        <v>4</v>
      </c>
      <c r="AF56">
        <v>4</v>
      </c>
      <c r="AG56">
        <v>5</v>
      </c>
      <c r="AH56">
        <v>5</v>
      </c>
      <c r="AI56">
        <v>4</v>
      </c>
      <c r="AJ56">
        <v>3</v>
      </c>
      <c r="AK56">
        <v>7</v>
      </c>
      <c r="AL56">
        <v>6</v>
      </c>
      <c r="AM56">
        <v>7</v>
      </c>
      <c r="AN56">
        <v>6</v>
      </c>
      <c r="AO56">
        <v>8</v>
      </c>
      <c r="AP56">
        <v>4</v>
      </c>
      <c r="AQ56">
        <v>7</v>
      </c>
      <c r="AR56">
        <v>3</v>
      </c>
      <c r="AS56">
        <v>4</v>
      </c>
      <c r="AT56">
        <v>5</v>
      </c>
      <c r="AU56">
        <v>4</v>
      </c>
      <c r="AV56">
        <v>3</v>
      </c>
      <c r="AW56">
        <v>11</v>
      </c>
      <c r="AX56">
        <v>2</v>
      </c>
      <c r="AY56">
        <v>3</v>
      </c>
      <c r="AZ56">
        <v>9</v>
      </c>
      <c r="BA56">
        <v>4</v>
      </c>
      <c r="BB56">
        <v>-27</v>
      </c>
    </row>
    <row r="57" spans="1:54">
      <c r="A57">
        <v>19472</v>
      </c>
      <c r="B57">
        <v>0</v>
      </c>
      <c r="C57">
        <v>1998</v>
      </c>
      <c r="D57" s="37">
        <v>44131.546087962997</v>
      </c>
      <c r="E57" t="s">
        <v>99</v>
      </c>
      <c r="F57">
        <v>1</v>
      </c>
      <c r="G57">
        <v>2</v>
      </c>
      <c r="H57">
        <v>4</v>
      </c>
      <c r="I57">
        <v>3</v>
      </c>
      <c r="J57">
        <v>3</v>
      </c>
      <c r="K57">
        <v>3</v>
      </c>
      <c r="L57">
        <v>3</v>
      </c>
      <c r="M57">
        <v>3</v>
      </c>
      <c r="N57">
        <v>3</v>
      </c>
      <c r="O57">
        <v>2</v>
      </c>
      <c r="P57">
        <v>4</v>
      </c>
      <c r="Q57">
        <v>4</v>
      </c>
      <c r="R57">
        <v>3</v>
      </c>
      <c r="S57">
        <v>4</v>
      </c>
      <c r="T57">
        <v>2</v>
      </c>
      <c r="U57">
        <v>2</v>
      </c>
      <c r="V57">
        <v>2</v>
      </c>
      <c r="W57">
        <v>3</v>
      </c>
      <c r="X57">
        <v>3</v>
      </c>
      <c r="Y57">
        <v>3</v>
      </c>
      <c r="Z57">
        <v>3</v>
      </c>
      <c r="AA57">
        <v>3</v>
      </c>
      <c r="AB57">
        <v>3</v>
      </c>
      <c r="AC57">
        <v>3</v>
      </c>
      <c r="AD57">
        <v>4</v>
      </c>
      <c r="AE57">
        <v>4</v>
      </c>
      <c r="AF57">
        <v>6</v>
      </c>
      <c r="AG57">
        <v>3</v>
      </c>
      <c r="AH57">
        <v>4</v>
      </c>
      <c r="AI57">
        <v>5</v>
      </c>
      <c r="AJ57">
        <v>3</v>
      </c>
      <c r="AK57">
        <v>5</v>
      </c>
      <c r="AL57">
        <v>6</v>
      </c>
      <c r="AM57">
        <v>5</v>
      </c>
      <c r="AN57">
        <v>8</v>
      </c>
      <c r="AO57">
        <v>5</v>
      </c>
      <c r="AP57">
        <v>3</v>
      </c>
      <c r="AQ57">
        <v>5</v>
      </c>
      <c r="AR57">
        <v>3</v>
      </c>
      <c r="AS57">
        <v>8</v>
      </c>
      <c r="AT57">
        <v>2</v>
      </c>
      <c r="AU57">
        <v>4</v>
      </c>
      <c r="AV57">
        <v>5</v>
      </c>
      <c r="AW57">
        <v>8</v>
      </c>
      <c r="AX57">
        <v>3</v>
      </c>
      <c r="AY57">
        <v>2</v>
      </c>
      <c r="AZ57">
        <v>10</v>
      </c>
      <c r="BA57">
        <v>4</v>
      </c>
      <c r="BB57">
        <v>-12</v>
      </c>
    </row>
    <row r="58" spans="1:54">
      <c r="A58">
        <v>19502</v>
      </c>
      <c r="B58">
        <v>0</v>
      </c>
      <c r="C58">
        <v>2000</v>
      </c>
      <c r="D58" s="37">
        <v>44131.5462037037</v>
      </c>
      <c r="E58" t="s">
        <v>97</v>
      </c>
      <c r="F58">
        <v>4</v>
      </c>
      <c r="G58">
        <v>2</v>
      </c>
      <c r="H58">
        <v>2</v>
      </c>
      <c r="I58">
        <v>2</v>
      </c>
      <c r="J58">
        <v>2</v>
      </c>
      <c r="K58">
        <v>1</v>
      </c>
      <c r="L58">
        <v>2</v>
      </c>
      <c r="M58">
        <v>2</v>
      </c>
      <c r="N58">
        <v>1</v>
      </c>
      <c r="O58">
        <v>4</v>
      </c>
      <c r="P58">
        <v>3</v>
      </c>
      <c r="Q58">
        <v>4</v>
      </c>
      <c r="R58">
        <v>3</v>
      </c>
      <c r="S58">
        <v>2</v>
      </c>
      <c r="T58">
        <v>2</v>
      </c>
      <c r="U58">
        <v>1</v>
      </c>
      <c r="V58">
        <v>1</v>
      </c>
      <c r="W58">
        <v>3</v>
      </c>
      <c r="X58">
        <v>3</v>
      </c>
      <c r="Y58">
        <v>3</v>
      </c>
      <c r="Z58">
        <v>2</v>
      </c>
      <c r="AA58">
        <v>3</v>
      </c>
      <c r="AB58">
        <v>2</v>
      </c>
      <c r="AC58">
        <v>3</v>
      </c>
      <c r="AD58">
        <v>11</v>
      </c>
      <c r="AE58">
        <v>3</v>
      </c>
      <c r="AF58">
        <v>5</v>
      </c>
      <c r="AG58">
        <v>3</v>
      </c>
      <c r="AH58">
        <v>4</v>
      </c>
      <c r="AI58">
        <v>5</v>
      </c>
      <c r="AJ58">
        <v>3</v>
      </c>
      <c r="AK58">
        <v>9</v>
      </c>
      <c r="AL58">
        <v>4</v>
      </c>
      <c r="AM58">
        <v>8</v>
      </c>
      <c r="AN58">
        <v>9</v>
      </c>
      <c r="AO58">
        <v>5</v>
      </c>
      <c r="AP58">
        <v>3</v>
      </c>
      <c r="AQ58">
        <v>4</v>
      </c>
      <c r="AR58">
        <v>5</v>
      </c>
      <c r="AS58">
        <v>4</v>
      </c>
      <c r="AT58">
        <v>4</v>
      </c>
      <c r="AU58">
        <v>4</v>
      </c>
      <c r="AV58">
        <v>5</v>
      </c>
      <c r="AW58">
        <v>14</v>
      </c>
      <c r="AX58">
        <v>3</v>
      </c>
      <c r="AY58">
        <v>5</v>
      </c>
      <c r="AZ58">
        <v>5</v>
      </c>
      <c r="BA58">
        <v>3</v>
      </c>
      <c r="BB58">
        <v>-20</v>
      </c>
    </row>
    <row r="59" spans="1:54">
      <c r="A59">
        <v>19528</v>
      </c>
      <c r="B59">
        <v>0</v>
      </c>
      <c r="C59">
        <v>1995</v>
      </c>
      <c r="D59" s="37">
        <v>44131.547650462999</v>
      </c>
      <c r="E59" t="s">
        <v>102</v>
      </c>
      <c r="F59">
        <v>2</v>
      </c>
      <c r="G59">
        <v>1</v>
      </c>
      <c r="H59">
        <v>1</v>
      </c>
      <c r="I59">
        <v>1</v>
      </c>
      <c r="J59">
        <v>2</v>
      </c>
      <c r="K59">
        <v>3</v>
      </c>
      <c r="L59">
        <v>2</v>
      </c>
      <c r="M59">
        <v>1</v>
      </c>
      <c r="N59">
        <v>1</v>
      </c>
      <c r="O59">
        <v>3</v>
      </c>
      <c r="P59">
        <v>3</v>
      </c>
      <c r="Q59">
        <v>2</v>
      </c>
      <c r="R59">
        <v>1</v>
      </c>
      <c r="S59">
        <v>3</v>
      </c>
      <c r="T59">
        <v>3</v>
      </c>
      <c r="U59">
        <v>2</v>
      </c>
      <c r="V59">
        <v>2</v>
      </c>
      <c r="W59">
        <v>2</v>
      </c>
      <c r="X59">
        <v>2</v>
      </c>
      <c r="Y59">
        <v>3</v>
      </c>
      <c r="Z59">
        <v>3</v>
      </c>
      <c r="AA59">
        <v>2</v>
      </c>
      <c r="AB59">
        <v>3</v>
      </c>
      <c r="AC59">
        <v>3</v>
      </c>
      <c r="AD59">
        <v>5</v>
      </c>
      <c r="AE59">
        <v>2</v>
      </c>
      <c r="AF59">
        <v>2</v>
      </c>
      <c r="AG59">
        <v>1</v>
      </c>
      <c r="AH59">
        <v>2</v>
      </c>
      <c r="AI59">
        <v>1</v>
      </c>
      <c r="AJ59">
        <v>3</v>
      </c>
      <c r="AK59">
        <v>2</v>
      </c>
      <c r="AL59">
        <v>3</v>
      </c>
      <c r="AM59">
        <v>3</v>
      </c>
      <c r="AN59">
        <v>4</v>
      </c>
      <c r="AO59">
        <v>1</v>
      </c>
      <c r="AP59">
        <v>3</v>
      </c>
      <c r="AQ59">
        <v>1</v>
      </c>
      <c r="AR59">
        <v>2</v>
      </c>
      <c r="AS59">
        <v>1</v>
      </c>
      <c r="AT59">
        <v>1</v>
      </c>
      <c r="AU59">
        <v>2</v>
      </c>
      <c r="AV59">
        <v>2</v>
      </c>
      <c r="AW59">
        <v>1</v>
      </c>
      <c r="AX59">
        <v>2</v>
      </c>
      <c r="AY59">
        <v>1</v>
      </c>
      <c r="AZ59">
        <v>2</v>
      </c>
      <c r="BA59">
        <v>3</v>
      </c>
      <c r="BB59">
        <v>0</v>
      </c>
    </row>
    <row r="60" spans="1:54">
      <c r="A60">
        <v>19531</v>
      </c>
      <c r="B60">
        <v>1</v>
      </c>
      <c r="C60">
        <v>1990</v>
      </c>
      <c r="D60" s="37">
        <v>44131.549108796302</v>
      </c>
      <c r="E60" t="s">
        <v>102</v>
      </c>
      <c r="F60">
        <v>2</v>
      </c>
      <c r="G60">
        <v>3</v>
      </c>
      <c r="H60">
        <v>4</v>
      </c>
      <c r="I60">
        <v>2</v>
      </c>
      <c r="J60">
        <v>2</v>
      </c>
      <c r="K60">
        <v>4</v>
      </c>
      <c r="L60">
        <v>3</v>
      </c>
      <c r="M60">
        <v>2</v>
      </c>
      <c r="N60">
        <v>2</v>
      </c>
      <c r="O60">
        <v>1</v>
      </c>
      <c r="P60">
        <v>3</v>
      </c>
      <c r="Q60">
        <v>2</v>
      </c>
      <c r="R60">
        <v>3</v>
      </c>
      <c r="S60">
        <v>3</v>
      </c>
      <c r="T60">
        <v>3</v>
      </c>
      <c r="U60">
        <v>1</v>
      </c>
      <c r="V60">
        <v>2</v>
      </c>
      <c r="W60">
        <v>2</v>
      </c>
      <c r="X60">
        <v>2</v>
      </c>
      <c r="Y60">
        <v>1</v>
      </c>
      <c r="Z60">
        <v>3</v>
      </c>
      <c r="AA60">
        <v>2</v>
      </c>
      <c r="AB60">
        <v>2</v>
      </c>
      <c r="AC60">
        <v>3</v>
      </c>
      <c r="AD60">
        <v>7</v>
      </c>
      <c r="AE60">
        <v>10</v>
      </c>
      <c r="AF60">
        <v>6</v>
      </c>
      <c r="AG60">
        <v>4</v>
      </c>
      <c r="AH60">
        <v>8</v>
      </c>
      <c r="AI60">
        <v>4</v>
      </c>
      <c r="AJ60">
        <v>4</v>
      </c>
      <c r="AK60">
        <v>4</v>
      </c>
      <c r="AL60">
        <v>5</v>
      </c>
      <c r="AM60">
        <v>5</v>
      </c>
      <c r="AN60">
        <v>4</v>
      </c>
      <c r="AO60">
        <v>6</v>
      </c>
      <c r="AP60">
        <v>4</v>
      </c>
      <c r="AQ60">
        <v>4</v>
      </c>
      <c r="AR60">
        <v>3</v>
      </c>
      <c r="AS60">
        <v>5</v>
      </c>
      <c r="AT60">
        <v>3</v>
      </c>
      <c r="AU60">
        <v>5</v>
      </c>
      <c r="AV60">
        <v>5</v>
      </c>
      <c r="AW60">
        <v>6</v>
      </c>
      <c r="AX60">
        <v>3</v>
      </c>
      <c r="AY60">
        <v>3</v>
      </c>
      <c r="AZ60">
        <v>6</v>
      </c>
      <c r="BA60">
        <v>3</v>
      </c>
      <c r="BB60">
        <v>-6</v>
      </c>
    </row>
    <row r="61" spans="1:54">
      <c r="A61">
        <v>19481</v>
      </c>
      <c r="B61">
        <v>0</v>
      </c>
      <c r="C61">
        <v>1999</v>
      </c>
      <c r="D61" s="37">
        <v>44131.5491203704</v>
      </c>
      <c r="E61" t="s">
        <v>105</v>
      </c>
      <c r="F61">
        <v>2</v>
      </c>
      <c r="G61">
        <v>3</v>
      </c>
      <c r="H61">
        <v>3</v>
      </c>
      <c r="I61">
        <v>3</v>
      </c>
      <c r="J61">
        <v>2</v>
      </c>
      <c r="K61">
        <v>2</v>
      </c>
      <c r="L61">
        <v>3</v>
      </c>
      <c r="M61">
        <v>2</v>
      </c>
      <c r="N61">
        <v>3</v>
      </c>
      <c r="O61">
        <v>3</v>
      </c>
      <c r="P61">
        <v>3</v>
      </c>
      <c r="Q61">
        <v>3</v>
      </c>
      <c r="R61">
        <v>2</v>
      </c>
      <c r="S61">
        <v>3</v>
      </c>
      <c r="T61">
        <v>1</v>
      </c>
      <c r="U61">
        <v>2</v>
      </c>
      <c r="V61">
        <v>2</v>
      </c>
      <c r="W61">
        <v>3</v>
      </c>
      <c r="X61">
        <v>4</v>
      </c>
      <c r="Y61">
        <v>4</v>
      </c>
      <c r="Z61">
        <v>1</v>
      </c>
      <c r="AA61">
        <v>3</v>
      </c>
      <c r="AB61">
        <v>2</v>
      </c>
      <c r="AC61">
        <v>3</v>
      </c>
      <c r="AD61">
        <v>6</v>
      </c>
      <c r="AE61">
        <v>3</v>
      </c>
      <c r="AF61">
        <v>4</v>
      </c>
      <c r="AG61">
        <v>1</v>
      </c>
      <c r="AH61">
        <v>3</v>
      </c>
      <c r="AI61">
        <v>2</v>
      </c>
      <c r="AJ61">
        <v>2</v>
      </c>
      <c r="AK61">
        <v>2</v>
      </c>
      <c r="AL61">
        <v>5</v>
      </c>
      <c r="AM61">
        <v>3</v>
      </c>
      <c r="AN61">
        <v>3</v>
      </c>
      <c r="AO61">
        <v>4</v>
      </c>
      <c r="AP61">
        <v>3</v>
      </c>
      <c r="AQ61">
        <v>2</v>
      </c>
      <c r="AR61">
        <v>2</v>
      </c>
      <c r="AS61">
        <v>3</v>
      </c>
      <c r="AT61">
        <v>3</v>
      </c>
      <c r="AU61">
        <v>2</v>
      </c>
      <c r="AV61">
        <v>4</v>
      </c>
      <c r="AW61">
        <v>2</v>
      </c>
      <c r="AX61">
        <v>3</v>
      </c>
      <c r="AY61">
        <v>2</v>
      </c>
      <c r="AZ61">
        <v>4</v>
      </c>
      <c r="BA61">
        <v>2</v>
      </c>
      <c r="BB61">
        <v>-23</v>
      </c>
    </row>
    <row r="62" spans="1:54">
      <c r="A62">
        <v>19534</v>
      </c>
      <c r="B62">
        <v>0</v>
      </c>
      <c r="C62">
        <v>1981</v>
      </c>
      <c r="D62" s="37">
        <v>44131.551053240699</v>
      </c>
      <c r="E62" t="s">
        <v>106</v>
      </c>
      <c r="F62">
        <v>2</v>
      </c>
      <c r="G62">
        <v>3</v>
      </c>
      <c r="H62">
        <v>3</v>
      </c>
      <c r="I62">
        <v>3</v>
      </c>
      <c r="J62">
        <v>1</v>
      </c>
      <c r="K62">
        <v>3</v>
      </c>
      <c r="L62">
        <v>3</v>
      </c>
      <c r="M62">
        <v>3</v>
      </c>
      <c r="N62">
        <v>2</v>
      </c>
      <c r="O62">
        <v>2</v>
      </c>
      <c r="P62">
        <v>3</v>
      </c>
      <c r="Q62">
        <v>4</v>
      </c>
      <c r="R62">
        <v>3</v>
      </c>
      <c r="S62">
        <v>2</v>
      </c>
      <c r="T62">
        <v>1</v>
      </c>
      <c r="U62">
        <v>3</v>
      </c>
      <c r="V62">
        <v>2</v>
      </c>
      <c r="W62">
        <v>3</v>
      </c>
      <c r="X62">
        <v>3</v>
      </c>
      <c r="Y62">
        <v>3</v>
      </c>
      <c r="Z62">
        <v>3</v>
      </c>
      <c r="AA62">
        <v>4</v>
      </c>
      <c r="AB62">
        <v>1</v>
      </c>
      <c r="AC62">
        <v>2</v>
      </c>
      <c r="AD62">
        <v>23</v>
      </c>
      <c r="AE62">
        <v>6</v>
      </c>
      <c r="AF62">
        <v>55</v>
      </c>
      <c r="AG62">
        <v>7</v>
      </c>
      <c r="AH62">
        <v>6</v>
      </c>
      <c r="AI62">
        <v>5</v>
      </c>
      <c r="AJ62">
        <v>6</v>
      </c>
      <c r="AK62">
        <v>5</v>
      </c>
      <c r="AL62">
        <v>15</v>
      </c>
      <c r="AM62">
        <v>4</v>
      </c>
      <c r="AN62">
        <v>7</v>
      </c>
      <c r="AO62">
        <v>5</v>
      </c>
      <c r="AP62">
        <v>4</v>
      </c>
      <c r="AQ62">
        <v>9</v>
      </c>
      <c r="AR62">
        <v>5</v>
      </c>
      <c r="AS62">
        <v>4</v>
      </c>
      <c r="AT62">
        <v>3</v>
      </c>
      <c r="AU62">
        <v>5</v>
      </c>
      <c r="AV62">
        <v>4</v>
      </c>
      <c r="AW62">
        <v>6</v>
      </c>
      <c r="AX62">
        <v>6</v>
      </c>
      <c r="AY62">
        <v>5</v>
      </c>
      <c r="AZ62">
        <v>3</v>
      </c>
      <c r="BA62">
        <v>4</v>
      </c>
      <c r="BB62">
        <v>-20</v>
      </c>
    </row>
    <row r="63" spans="1:54">
      <c r="A63">
        <v>19514</v>
      </c>
      <c r="B63">
        <v>0</v>
      </c>
      <c r="C63">
        <v>1972</v>
      </c>
      <c r="D63" s="37">
        <v>44131.551585648202</v>
      </c>
      <c r="E63" t="s">
        <v>97</v>
      </c>
      <c r="F63">
        <v>1</v>
      </c>
      <c r="G63">
        <v>2</v>
      </c>
      <c r="H63">
        <v>4</v>
      </c>
      <c r="I63">
        <v>2</v>
      </c>
      <c r="J63">
        <v>1</v>
      </c>
      <c r="K63">
        <v>4</v>
      </c>
      <c r="L63">
        <v>2</v>
      </c>
      <c r="M63">
        <v>1</v>
      </c>
      <c r="N63">
        <v>1</v>
      </c>
      <c r="O63">
        <v>1</v>
      </c>
      <c r="P63">
        <v>3</v>
      </c>
      <c r="Q63">
        <v>4</v>
      </c>
      <c r="R63">
        <v>3</v>
      </c>
      <c r="S63">
        <v>2</v>
      </c>
      <c r="T63">
        <v>1</v>
      </c>
      <c r="U63">
        <v>1</v>
      </c>
      <c r="V63">
        <v>1</v>
      </c>
      <c r="W63">
        <v>1</v>
      </c>
      <c r="X63">
        <v>4</v>
      </c>
      <c r="Y63">
        <v>2</v>
      </c>
      <c r="Z63">
        <v>1</v>
      </c>
      <c r="AA63">
        <v>4</v>
      </c>
      <c r="AB63">
        <v>2</v>
      </c>
      <c r="AC63">
        <v>4</v>
      </c>
      <c r="AD63">
        <v>3</v>
      </c>
      <c r="AE63">
        <v>8</v>
      </c>
      <c r="AF63">
        <v>7</v>
      </c>
      <c r="AG63">
        <v>3</v>
      </c>
      <c r="AH63">
        <v>4</v>
      </c>
      <c r="AI63">
        <v>5</v>
      </c>
      <c r="AJ63">
        <v>5</v>
      </c>
      <c r="AK63">
        <v>2</v>
      </c>
      <c r="AL63">
        <v>5</v>
      </c>
      <c r="AM63">
        <v>5</v>
      </c>
      <c r="AN63">
        <v>8</v>
      </c>
      <c r="AO63">
        <v>3</v>
      </c>
      <c r="AP63">
        <v>4</v>
      </c>
      <c r="AQ63">
        <v>7</v>
      </c>
      <c r="AR63">
        <v>3</v>
      </c>
      <c r="AS63">
        <v>3</v>
      </c>
      <c r="AT63">
        <v>3</v>
      </c>
      <c r="AU63">
        <v>6</v>
      </c>
      <c r="AV63">
        <v>7</v>
      </c>
      <c r="AW63">
        <v>4</v>
      </c>
      <c r="AX63">
        <v>4</v>
      </c>
      <c r="AY63">
        <v>3</v>
      </c>
      <c r="AZ63">
        <v>5</v>
      </c>
      <c r="BA63">
        <v>3</v>
      </c>
      <c r="BB63">
        <v>6</v>
      </c>
    </row>
    <row r="64" spans="1:54">
      <c r="A64">
        <v>19521</v>
      </c>
      <c r="B64">
        <v>1</v>
      </c>
      <c r="C64">
        <v>1998</v>
      </c>
      <c r="D64" s="37">
        <v>44131.555474537003</v>
      </c>
      <c r="E64" t="s">
        <v>107</v>
      </c>
      <c r="F64">
        <v>3</v>
      </c>
      <c r="G64">
        <v>2</v>
      </c>
      <c r="H64">
        <v>3</v>
      </c>
      <c r="I64">
        <v>3</v>
      </c>
      <c r="J64">
        <v>2</v>
      </c>
      <c r="K64">
        <v>3</v>
      </c>
      <c r="L64">
        <v>2</v>
      </c>
      <c r="M64">
        <v>2</v>
      </c>
      <c r="N64">
        <v>2</v>
      </c>
      <c r="O64">
        <v>1</v>
      </c>
      <c r="P64">
        <v>2</v>
      </c>
      <c r="Q64">
        <v>4</v>
      </c>
      <c r="R64">
        <v>3</v>
      </c>
      <c r="S64">
        <v>2</v>
      </c>
      <c r="T64">
        <v>2</v>
      </c>
      <c r="U64">
        <v>3</v>
      </c>
      <c r="V64">
        <v>1</v>
      </c>
      <c r="W64">
        <v>3</v>
      </c>
      <c r="X64">
        <v>4</v>
      </c>
      <c r="Y64">
        <v>3</v>
      </c>
      <c r="Z64">
        <v>2</v>
      </c>
      <c r="AA64">
        <v>3</v>
      </c>
      <c r="AB64">
        <v>2</v>
      </c>
      <c r="AC64">
        <v>3</v>
      </c>
      <c r="AD64">
        <v>10</v>
      </c>
      <c r="AE64">
        <v>5</v>
      </c>
      <c r="AF64">
        <v>9</v>
      </c>
      <c r="AG64">
        <v>5</v>
      </c>
      <c r="AH64">
        <v>5</v>
      </c>
      <c r="AI64">
        <v>3</v>
      </c>
      <c r="AJ64">
        <v>3</v>
      </c>
      <c r="AK64">
        <v>3</v>
      </c>
      <c r="AL64">
        <v>4</v>
      </c>
      <c r="AM64">
        <v>3</v>
      </c>
      <c r="AN64">
        <v>5</v>
      </c>
      <c r="AO64">
        <v>5</v>
      </c>
      <c r="AP64">
        <v>2</v>
      </c>
      <c r="AQ64">
        <v>5</v>
      </c>
      <c r="AR64">
        <v>2</v>
      </c>
      <c r="AS64">
        <v>3</v>
      </c>
      <c r="AT64">
        <v>5</v>
      </c>
      <c r="AU64">
        <v>3</v>
      </c>
      <c r="AV64">
        <v>3</v>
      </c>
      <c r="AW64">
        <v>3</v>
      </c>
      <c r="AX64">
        <v>17</v>
      </c>
      <c r="AY64">
        <v>2</v>
      </c>
      <c r="AZ64">
        <v>4</v>
      </c>
      <c r="BA64">
        <v>3</v>
      </c>
      <c r="BB64">
        <v>-29</v>
      </c>
    </row>
    <row r="65" spans="1:54">
      <c r="A65">
        <v>19555</v>
      </c>
      <c r="B65">
        <v>1</v>
      </c>
      <c r="C65">
        <v>1992</v>
      </c>
      <c r="D65" s="37">
        <v>44131.556157407402</v>
      </c>
      <c r="E65" t="s">
        <v>108</v>
      </c>
      <c r="F65">
        <v>1</v>
      </c>
      <c r="G65">
        <v>2</v>
      </c>
      <c r="H65">
        <v>2</v>
      </c>
      <c r="I65">
        <v>1</v>
      </c>
      <c r="J65">
        <v>2</v>
      </c>
      <c r="K65">
        <v>4</v>
      </c>
      <c r="L65">
        <v>2</v>
      </c>
      <c r="M65">
        <v>2</v>
      </c>
      <c r="N65">
        <v>1</v>
      </c>
      <c r="O65">
        <v>1</v>
      </c>
      <c r="P65">
        <v>2</v>
      </c>
      <c r="Q65">
        <v>3</v>
      </c>
      <c r="R65">
        <v>4</v>
      </c>
      <c r="S65">
        <v>2</v>
      </c>
      <c r="T65">
        <v>1</v>
      </c>
      <c r="U65">
        <v>2</v>
      </c>
      <c r="V65">
        <v>1</v>
      </c>
      <c r="W65">
        <v>3</v>
      </c>
      <c r="X65">
        <v>3</v>
      </c>
      <c r="Y65">
        <v>3</v>
      </c>
      <c r="Z65">
        <v>1</v>
      </c>
      <c r="AA65">
        <v>4</v>
      </c>
      <c r="AB65">
        <v>1</v>
      </c>
      <c r="AC65">
        <v>4</v>
      </c>
      <c r="AD65">
        <v>6</v>
      </c>
      <c r="AE65">
        <v>6</v>
      </c>
      <c r="AF65">
        <v>3</v>
      </c>
      <c r="AG65">
        <v>3</v>
      </c>
      <c r="AH65">
        <v>3</v>
      </c>
      <c r="AI65">
        <v>5</v>
      </c>
      <c r="AJ65">
        <v>3</v>
      </c>
      <c r="AK65">
        <v>5</v>
      </c>
      <c r="AL65">
        <v>2</v>
      </c>
      <c r="AM65">
        <v>3</v>
      </c>
      <c r="AN65">
        <v>4</v>
      </c>
      <c r="AO65">
        <v>5</v>
      </c>
      <c r="AP65">
        <v>3</v>
      </c>
      <c r="AQ65">
        <v>3</v>
      </c>
      <c r="AR65">
        <v>2</v>
      </c>
      <c r="AS65">
        <v>4</v>
      </c>
      <c r="AT65">
        <v>2</v>
      </c>
      <c r="AU65">
        <v>3</v>
      </c>
      <c r="AV65">
        <v>4</v>
      </c>
      <c r="AW65">
        <v>2</v>
      </c>
      <c r="AX65">
        <v>3</v>
      </c>
      <c r="AY65">
        <v>2</v>
      </c>
      <c r="AZ65">
        <v>6</v>
      </c>
      <c r="BA65">
        <v>2</v>
      </c>
      <c r="BB65">
        <v>-5</v>
      </c>
    </row>
    <row r="66" spans="1:54">
      <c r="A66">
        <v>19529</v>
      </c>
      <c r="B66">
        <v>0</v>
      </c>
      <c r="C66">
        <v>1999</v>
      </c>
      <c r="D66" s="37">
        <v>44131.557268518503</v>
      </c>
      <c r="E66" t="s">
        <v>99</v>
      </c>
      <c r="F66">
        <v>4</v>
      </c>
      <c r="G66">
        <v>3</v>
      </c>
      <c r="H66">
        <v>3</v>
      </c>
      <c r="I66">
        <v>3</v>
      </c>
      <c r="J66">
        <v>3</v>
      </c>
      <c r="K66">
        <v>2</v>
      </c>
      <c r="L66">
        <v>1</v>
      </c>
      <c r="M66">
        <v>2</v>
      </c>
      <c r="N66">
        <v>2</v>
      </c>
      <c r="O66">
        <v>3</v>
      </c>
      <c r="P66">
        <v>4</v>
      </c>
      <c r="Q66">
        <v>3</v>
      </c>
      <c r="R66">
        <v>2</v>
      </c>
      <c r="S66">
        <v>3</v>
      </c>
      <c r="T66">
        <v>1</v>
      </c>
      <c r="U66">
        <v>2</v>
      </c>
      <c r="V66">
        <v>1</v>
      </c>
      <c r="W66">
        <v>2</v>
      </c>
      <c r="X66">
        <v>3</v>
      </c>
      <c r="Y66">
        <v>3</v>
      </c>
      <c r="Z66">
        <v>2</v>
      </c>
      <c r="AA66">
        <v>3</v>
      </c>
      <c r="AB66">
        <v>2</v>
      </c>
      <c r="AC66">
        <v>3</v>
      </c>
      <c r="AD66">
        <v>3</v>
      </c>
      <c r="AE66">
        <v>3</v>
      </c>
      <c r="AF66">
        <v>9</v>
      </c>
      <c r="AG66">
        <v>2</v>
      </c>
      <c r="AH66">
        <v>1</v>
      </c>
      <c r="AI66">
        <v>3</v>
      </c>
      <c r="AJ66">
        <v>2</v>
      </c>
      <c r="AK66">
        <v>4</v>
      </c>
      <c r="AL66">
        <v>3</v>
      </c>
      <c r="AM66">
        <v>4</v>
      </c>
      <c r="AN66">
        <v>4</v>
      </c>
      <c r="AO66">
        <v>2</v>
      </c>
      <c r="AP66">
        <v>3</v>
      </c>
      <c r="AQ66">
        <v>4</v>
      </c>
      <c r="AR66">
        <v>1</v>
      </c>
      <c r="AS66">
        <v>3</v>
      </c>
      <c r="AT66">
        <v>3</v>
      </c>
      <c r="AU66">
        <v>2</v>
      </c>
      <c r="AV66">
        <v>3</v>
      </c>
      <c r="AW66">
        <v>6</v>
      </c>
      <c r="AX66">
        <v>2</v>
      </c>
      <c r="AY66">
        <v>2</v>
      </c>
      <c r="AZ66">
        <v>2</v>
      </c>
      <c r="BA66">
        <v>2</v>
      </c>
      <c r="BB66">
        <v>-25</v>
      </c>
    </row>
    <row r="67" spans="1:54">
      <c r="A67">
        <v>19557</v>
      </c>
      <c r="B67">
        <v>0</v>
      </c>
      <c r="C67">
        <v>1994</v>
      </c>
      <c r="D67" s="37">
        <v>44131.558425925898</v>
      </c>
      <c r="E67" t="s">
        <v>97</v>
      </c>
      <c r="F67">
        <v>4</v>
      </c>
      <c r="G67">
        <v>2</v>
      </c>
      <c r="H67">
        <v>2</v>
      </c>
      <c r="I67">
        <v>2</v>
      </c>
      <c r="J67">
        <v>1</v>
      </c>
      <c r="K67">
        <v>4</v>
      </c>
      <c r="L67">
        <v>2</v>
      </c>
      <c r="M67">
        <v>1</v>
      </c>
      <c r="N67">
        <v>1</v>
      </c>
      <c r="O67">
        <v>1</v>
      </c>
      <c r="P67">
        <v>2</v>
      </c>
      <c r="Q67">
        <v>3</v>
      </c>
      <c r="R67">
        <v>2</v>
      </c>
      <c r="S67">
        <v>1</v>
      </c>
      <c r="T67">
        <v>2</v>
      </c>
      <c r="U67">
        <v>1</v>
      </c>
      <c r="V67">
        <v>2</v>
      </c>
      <c r="W67">
        <v>1</v>
      </c>
      <c r="X67">
        <v>3</v>
      </c>
      <c r="Y67">
        <v>3</v>
      </c>
      <c r="Z67">
        <v>2</v>
      </c>
      <c r="AA67">
        <v>2</v>
      </c>
      <c r="AB67">
        <v>1</v>
      </c>
      <c r="AC67">
        <v>4</v>
      </c>
      <c r="AD67">
        <v>9</v>
      </c>
      <c r="AE67">
        <v>10</v>
      </c>
      <c r="AF67">
        <v>9</v>
      </c>
      <c r="AG67">
        <v>8</v>
      </c>
      <c r="AH67">
        <v>12</v>
      </c>
      <c r="AI67">
        <v>7</v>
      </c>
      <c r="AJ67">
        <v>8</v>
      </c>
      <c r="AK67">
        <v>8</v>
      </c>
      <c r="AL67">
        <v>7</v>
      </c>
      <c r="AM67">
        <v>9</v>
      </c>
      <c r="AN67">
        <v>14</v>
      </c>
      <c r="AO67">
        <v>8</v>
      </c>
      <c r="AP67">
        <v>5</v>
      </c>
      <c r="AQ67">
        <v>10</v>
      </c>
      <c r="AR67">
        <v>5</v>
      </c>
      <c r="AS67">
        <v>4</v>
      </c>
      <c r="AT67">
        <v>4</v>
      </c>
      <c r="AU67">
        <v>6</v>
      </c>
      <c r="AV67">
        <v>7</v>
      </c>
      <c r="AW67">
        <v>9</v>
      </c>
      <c r="AX67">
        <v>4</v>
      </c>
      <c r="AY67">
        <v>6</v>
      </c>
      <c r="AZ67">
        <v>10</v>
      </c>
      <c r="BA67">
        <v>4</v>
      </c>
      <c r="BB67">
        <v>1</v>
      </c>
    </row>
    <row r="68" spans="1:54">
      <c r="A68">
        <v>19566</v>
      </c>
      <c r="B68">
        <v>0</v>
      </c>
      <c r="C68">
        <v>1997</v>
      </c>
      <c r="D68" s="37">
        <v>44131.561562499999</v>
      </c>
      <c r="E68" t="s">
        <v>109</v>
      </c>
      <c r="F68">
        <v>4</v>
      </c>
      <c r="G68">
        <v>2</v>
      </c>
      <c r="H68">
        <v>2</v>
      </c>
      <c r="I68">
        <v>1</v>
      </c>
      <c r="J68">
        <v>2</v>
      </c>
      <c r="K68">
        <v>2</v>
      </c>
      <c r="L68">
        <v>3</v>
      </c>
      <c r="M68">
        <v>2</v>
      </c>
      <c r="N68">
        <v>1</v>
      </c>
      <c r="O68">
        <v>3</v>
      </c>
      <c r="P68">
        <v>2</v>
      </c>
      <c r="Q68">
        <v>4</v>
      </c>
      <c r="R68">
        <v>4</v>
      </c>
      <c r="S68">
        <v>2</v>
      </c>
      <c r="T68">
        <v>3</v>
      </c>
      <c r="U68">
        <v>3</v>
      </c>
      <c r="V68">
        <v>3</v>
      </c>
      <c r="W68">
        <v>2</v>
      </c>
      <c r="X68">
        <v>4</v>
      </c>
      <c r="Y68">
        <v>3</v>
      </c>
      <c r="Z68">
        <v>3</v>
      </c>
      <c r="AA68">
        <v>3</v>
      </c>
      <c r="AB68">
        <v>2</v>
      </c>
      <c r="AC68">
        <v>2</v>
      </c>
      <c r="AD68">
        <v>7</v>
      </c>
      <c r="AE68">
        <v>4</v>
      </c>
      <c r="AF68">
        <v>23</v>
      </c>
      <c r="AG68">
        <v>3</v>
      </c>
      <c r="AH68">
        <v>7</v>
      </c>
      <c r="AI68">
        <v>3</v>
      </c>
      <c r="AJ68">
        <v>3</v>
      </c>
      <c r="AK68">
        <v>5</v>
      </c>
      <c r="AL68">
        <v>50</v>
      </c>
      <c r="AM68">
        <v>8</v>
      </c>
      <c r="AN68">
        <v>15</v>
      </c>
      <c r="AO68">
        <v>5</v>
      </c>
      <c r="AP68">
        <v>2</v>
      </c>
      <c r="AQ68">
        <v>3</v>
      </c>
      <c r="AR68">
        <v>3</v>
      </c>
      <c r="AS68">
        <v>10</v>
      </c>
      <c r="AT68">
        <v>8</v>
      </c>
      <c r="AU68">
        <v>15</v>
      </c>
      <c r="AV68">
        <v>4</v>
      </c>
      <c r="AW68">
        <v>11</v>
      </c>
      <c r="AX68">
        <v>10</v>
      </c>
      <c r="AY68">
        <v>4</v>
      </c>
      <c r="AZ68">
        <v>6</v>
      </c>
      <c r="BA68">
        <v>4</v>
      </c>
      <c r="BB68">
        <v>-11</v>
      </c>
    </row>
    <row r="69" spans="1:54">
      <c r="A69">
        <v>19569</v>
      </c>
      <c r="B69">
        <v>0</v>
      </c>
      <c r="C69">
        <v>2000</v>
      </c>
      <c r="D69" s="37">
        <v>44131.561874999999</v>
      </c>
      <c r="E69" t="s">
        <v>110</v>
      </c>
      <c r="F69">
        <v>4</v>
      </c>
      <c r="G69">
        <v>4</v>
      </c>
      <c r="H69">
        <v>2</v>
      </c>
      <c r="I69">
        <v>3</v>
      </c>
      <c r="J69">
        <v>3</v>
      </c>
      <c r="K69">
        <v>1</v>
      </c>
      <c r="L69">
        <v>2</v>
      </c>
      <c r="M69">
        <v>3</v>
      </c>
      <c r="N69">
        <v>3</v>
      </c>
      <c r="O69">
        <v>4</v>
      </c>
      <c r="P69">
        <v>3</v>
      </c>
      <c r="Q69">
        <v>4</v>
      </c>
      <c r="R69">
        <v>2</v>
      </c>
      <c r="S69">
        <v>3</v>
      </c>
      <c r="T69">
        <v>2</v>
      </c>
      <c r="U69">
        <v>4</v>
      </c>
      <c r="V69">
        <v>2</v>
      </c>
      <c r="W69">
        <v>3</v>
      </c>
      <c r="X69">
        <v>4</v>
      </c>
      <c r="Y69">
        <v>4</v>
      </c>
      <c r="Z69">
        <v>2</v>
      </c>
      <c r="AA69">
        <v>3</v>
      </c>
      <c r="AB69">
        <v>2</v>
      </c>
      <c r="AC69">
        <v>2</v>
      </c>
      <c r="AD69">
        <v>4</v>
      </c>
      <c r="AE69">
        <v>3</v>
      </c>
      <c r="AF69">
        <v>1</v>
      </c>
      <c r="AG69">
        <v>3</v>
      </c>
      <c r="AH69">
        <v>2</v>
      </c>
      <c r="AI69">
        <v>1</v>
      </c>
      <c r="AJ69">
        <v>2</v>
      </c>
      <c r="AK69">
        <v>2</v>
      </c>
      <c r="AL69">
        <v>3</v>
      </c>
      <c r="AM69">
        <v>3</v>
      </c>
      <c r="AN69">
        <v>4</v>
      </c>
      <c r="AO69">
        <v>3</v>
      </c>
      <c r="AP69">
        <v>3</v>
      </c>
      <c r="AQ69">
        <v>1</v>
      </c>
      <c r="AR69">
        <v>3</v>
      </c>
      <c r="AS69">
        <v>2</v>
      </c>
      <c r="AT69">
        <v>2</v>
      </c>
      <c r="AU69">
        <v>1</v>
      </c>
      <c r="AV69">
        <v>3</v>
      </c>
      <c r="AW69">
        <v>2</v>
      </c>
      <c r="AX69">
        <v>2</v>
      </c>
      <c r="AY69">
        <v>1</v>
      </c>
      <c r="AZ69">
        <v>5</v>
      </c>
      <c r="BA69">
        <v>1</v>
      </c>
      <c r="BB69">
        <v>-3</v>
      </c>
    </row>
    <row r="70" spans="1:54">
      <c r="A70">
        <v>19576</v>
      </c>
      <c r="B70">
        <v>0</v>
      </c>
      <c r="C70">
        <v>1973</v>
      </c>
      <c r="D70" s="37">
        <v>44131.566782407397</v>
      </c>
      <c r="E70" t="s">
        <v>111</v>
      </c>
      <c r="F70">
        <v>3</v>
      </c>
      <c r="G70">
        <v>2</v>
      </c>
      <c r="H70">
        <v>2</v>
      </c>
      <c r="I70">
        <v>1</v>
      </c>
      <c r="J70">
        <v>1</v>
      </c>
      <c r="K70">
        <v>2</v>
      </c>
      <c r="L70">
        <v>2</v>
      </c>
      <c r="M70">
        <v>2</v>
      </c>
      <c r="N70">
        <v>1</v>
      </c>
      <c r="O70">
        <v>2</v>
      </c>
      <c r="P70">
        <v>1</v>
      </c>
      <c r="Q70">
        <v>4</v>
      </c>
      <c r="R70">
        <v>4</v>
      </c>
      <c r="S70">
        <v>2</v>
      </c>
      <c r="T70">
        <v>1</v>
      </c>
      <c r="U70">
        <v>2</v>
      </c>
      <c r="V70">
        <v>2</v>
      </c>
      <c r="W70">
        <v>2</v>
      </c>
      <c r="X70">
        <v>2</v>
      </c>
      <c r="Y70">
        <v>2</v>
      </c>
      <c r="Z70">
        <v>1</v>
      </c>
      <c r="AA70">
        <v>2</v>
      </c>
      <c r="AB70">
        <v>1</v>
      </c>
      <c r="AC70">
        <v>2</v>
      </c>
      <c r="AD70">
        <v>19</v>
      </c>
      <c r="AE70">
        <v>9</v>
      </c>
      <c r="AF70">
        <v>8</v>
      </c>
      <c r="AG70">
        <v>5</v>
      </c>
      <c r="AH70">
        <v>7</v>
      </c>
      <c r="AI70">
        <v>5</v>
      </c>
      <c r="AJ70">
        <v>6</v>
      </c>
      <c r="AK70">
        <v>8</v>
      </c>
      <c r="AL70">
        <v>6</v>
      </c>
      <c r="AM70">
        <v>3</v>
      </c>
      <c r="AN70">
        <v>8</v>
      </c>
      <c r="AO70">
        <v>9</v>
      </c>
      <c r="AP70">
        <v>4</v>
      </c>
      <c r="AQ70">
        <v>9</v>
      </c>
      <c r="AR70">
        <v>3</v>
      </c>
      <c r="AS70">
        <v>7</v>
      </c>
      <c r="AT70">
        <v>4</v>
      </c>
      <c r="AU70">
        <v>9</v>
      </c>
      <c r="AV70">
        <v>3</v>
      </c>
      <c r="AW70">
        <v>10</v>
      </c>
      <c r="AX70">
        <v>4</v>
      </c>
      <c r="AY70">
        <v>3</v>
      </c>
      <c r="AZ70">
        <v>4</v>
      </c>
      <c r="BA70">
        <v>3</v>
      </c>
      <c r="BB70">
        <v>-6</v>
      </c>
    </row>
    <row r="71" spans="1:54">
      <c r="A71">
        <v>19575</v>
      </c>
      <c r="B71">
        <v>1</v>
      </c>
      <c r="C71">
        <v>1998</v>
      </c>
      <c r="D71" s="37">
        <v>44131.567314814798</v>
      </c>
      <c r="E71" t="s">
        <v>112</v>
      </c>
      <c r="F71">
        <v>2</v>
      </c>
      <c r="G71">
        <v>1</v>
      </c>
      <c r="H71">
        <v>2</v>
      </c>
      <c r="I71">
        <v>2</v>
      </c>
      <c r="J71">
        <v>1</v>
      </c>
      <c r="K71">
        <v>3</v>
      </c>
      <c r="L71">
        <v>2</v>
      </c>
      <c r="M71">
        <v>2</v>
      </c>
      <c r="N71">
        <v>1</v>
      </c>
      <c r="O71">
        <v>1</v>
      </c>
      <c r="P71">
        <v>3</v>
      </c>
      <c r="Q71">
        <v>2</v>
      </c>
      <c r="R71">
        <v>4</v>
      </c>
      <c r="S71">
        <v>3</v>
      </c>
      <c r="T71">
        <v>1</v>
      </c>
      <c r="U71">
        <v>2</v>
      </c>
      <c r="V71">
        <v>1</v>
      </c>
      <c r="W71">
        <v>1</v>
      </c>
      <c r="X71">
        <v>3</v>
      </c>
      <c r="Y71">
        <v>2</v>
      </c>
      <c r="Z71">
        <v>1</v>
      </c>
      <c r="AA71">
        <v>3</v>
      </c>
      <c r="AB71">
        <v>1</v>
      </c>
      <c r="AC71">
        <v>3</v>
      </c>
      <c r="AD71">
        <v>4</v>
      </c>
      <c r="AE71">
        <v>12</v>
      </c>
      <c r="AF71">
        <v>3</v>
      </c>
      <c r="AG71">
        <v>3</v>
      </c>
      <c r="AH71">
        <v>4</v>
      </c>
      <c r="AI71">
        <v>4</v>
      </c>
      <c r="AJ71">
        <v>4</v>
      </c>
      <c r="AK71">
        <v>3</v>
      </c>
      <c r="AL71">
        <v>3</v>
      </c>
      <c r="AM71">
        <v>3</v>
      </c>
      <c r="AN71">
        <v>6</v>
      </c>
      <c r="AO71">
        <v>3</v>
      </c>
      <c r="AP71">
        <v>3</v>
      </c>
      <c r="AQ71">
        <v>5</v>
      </c>
      <c r="AR71">
        <v>3</v>
      </c>
      <c r="AS71">
        <v>3</v>
      </c>
      <c r="AT71">
        <v>3</v>
      </c>
      <c r="AU71">
        <v>3</v>
      </c>
      <c r="AV71">
        <v>3</v>
      </c>
      <c r="AW71">
        <v>6</v>
      </c>
      <c r="AX71">
        <v>3</v>
      </c>
      <c r="AY71">
        <v>1</v>
      </c>
      <c r="AZ71">
        <v>3</v>
      </c>
      <c r="BA71">
        <v>3</v>
      </c>
      <c r="BB71">
        <v>-11</v>
      </c>
    </row>
    <row r="72" spans="1:54">
      <c r="A72">
        <v>19583</v>
      </c>
      <c r="B72">
        <v>0</v>
      </c>
      <c r="C72">
        <v>1994</v>
      </c>
      <c r="D72" s="37">
        <v>44131.570347222201</v>
      </c>
      <c r="E72" t="s">
        <v>113</v>
      </c>
      <c r="F72">
        <v>1</v>
      </c>
      <c r="G72">
        <v>1</v>
      </c>
      <c r="H72">
        <v>1</v>
      </c>
      <c r="I72">
        <v>1</v>
      </c>
      <c r="J72">
        <v>1</v>
      </c>
      <c r="K72">
        <v>4</v>
      </c>
      <c r="L72">
        <v>2</v>
      </c>
      <c r="M72">
        <v>2</v>
      </c>
      <c r="N72">
        <v>1</v>
      </c>
      <c r="O72">
        <v>1</v>
      </c>
      <c r="P72">
        <v>1</v>
      </c>
      <c r="Q72">
        <v>1</v>
      </c>
      <c r="R72">
        <v>4</v>
      </c>
      <c r="S72">
        <v>1</v>
      </c>
      <c r="T72">
        <v>2</v>
      </c>
      <c r="U72">
        <v>1</v>
      </c>
      <c r="V72">
        <v>1</v>
      </c>
      <c r="W72">
        <v>1</v>
      </c>
      <c r="X72">
        <v>1</v>
      </c>
      <c r="Y72">
        <v>1</v>
      </c>
      <c r="Z72">
        <v>2</v>
      </c>
      <c r="AA72">
        <v>4</v>
      </c>
      <c r="AB72">
        <v>1</v>
      </c>
      <c r="AC72">
        <v>4</v>
      </c>
      <c r="AD72">
        <v>7</v>
      </c>
      <c r="AE72">
        <v>5</v>
      </c>
      <c r="AF72">
        <v>4</v>
      </c>
      <c r="AG72">
        <v>4</v>
      </c>
      <c r="AH72">
        <v>4</v>
      </c>
      <c r="AI72">
        <v>7</v>
      </c>
      <c r="AJ72">
        <v>16</v>
      </c>
      <c r="AK72">
        <v>6</v>
      </c>
      <c r="AL72">
        <v>5</v>
      </c>
      <c r="AM72">
        <v>6</v>
      </c>
      <c r="AN72">
        <v>20</v>
      </c>
      <c r="AO72">
        <v>12</v>
      </c>
      <c r="AP72">
        <v>5</v>
      </c>
      <c r="AQ72">
        <v>7</v>
      </c>
      <c r="AR72">
        <v>6</v>
      </c>
      <c r="AS72">
        <v>4</v>
      </c>
      <c r="AT72">
        <v>3</v>
      </c>
      <c r="AU72">
        <v>8</v>
      </c>
      <c r="AV72">
        <v>5</v>
      </c>
      <c r="AW72">
        <v>16</v>
      </c>
      <c r="AX72">
        <v>4</v>
      </c>
      <c r="AY72">
        <v>7</v>
      </c>
      <c r="AZ72">
        <v>5</v>
      </c>
      <c r="BA72">
        <v>4</v>
      </c>
      <c r="BB72">
        <v>46</v>
      </c>
    </row>
    <row r="73" spans="1:54">
      <c r="A73">
        <v>19585</v>
      </c>
      <c r="B73">
        <v>0</v>
      </c>
      <c r="C73">
        <v>1990</v>
      </c>
      <c r="D73" s="37">
        <v>44131.574409722198</v>
      </c>
      <c r="E73" t="s">
        <v>95</v>
      </c>
      <c r="F73">
        <v>2</v>
      </c>
      <c r="G73">
        <v>2</v>
      </c>
      <c r="H73">
        <v>2</v>
      </c>
      <c r="I73">
        <v>2</v>
      </c>
      <c r="J73">
        <v>2</v>
      </c>
      <c r="K73">
        <v>3</v>
      </c>
      <c r="L73">
        <v>2</v>
      </c>
      <c r="M73">
        <v>2</v>
      </c>
      <c r="N73">
        <v>2</v>
      </c>
      <c r="O73">
        <v>2</v>
      </c>
      <c r="P73">
        <v>3</v>
      </c>
      <c r="Q73">
        <v>3</v>
      </c>
      <c r="R73">
        <v>3</v>
      </c>
      <c r="S73">
        <v>2</v>
      </c>
      <c r="T73">
        <v>2</v>
      </c>
      <c r="U73">
        <v>3</v>
      </c>
      <c r="V73">
        <v>2</v>
      </c>
      <c r="W73">
        <v>3</v>
      </c>
      <c r="X73">
        <v>3</v>
      </c>
      <c r="Y73">
        <v>3</v>
      </c>
      <c r="Z73">
        <v>2</v>
      </c>
      <c r="AA73">
        <v>3</v>
      </c>
      <c r="AB73">
        <v>2</v>
      </c>
      <c r="AC73">
        <v>3</v>
      </c>
      <c r="AD73">
        <v>26</v>
      </c>
      <c r="AE73">
        <v>7</v>
      </c>
      <c r="AF73">
        <v>7</v>
      </c>
      <c r="AG73">
        <v>3</v>
      </c>
      <c r="AH73">
        <v>5</v>
      </c>
      <c r="AI73">
        <v>3</v>
      </c>
      <c r="AJ73">
        <v>4</v>
      </c>
      <c r="AK73">
        <v>4</v>
      </c>
      <c r="AL73">
        <v>8</v>
      </c>
      <c r="AM73">
        <v>4</v>
      </c>
      <c r="AN73">
        <v>8</v>
      </c>
      <c r="AO73">
        <v>10</v>
      </c>
      <c r="AP73">
        <v>4</v>
      </c>
      <c r="AQ73">
        <v>7</v>
      </c>
      <c r="AR73">
        <v>4</v>
      </c>
      <c r="AS73">
        <v>4</v>
      </c>
      <c r="AT73">
        <v>4</v>
      </c>
      <c r="AU73">
        <v>3</v>
      </c>
      <c r="AV73">
        <v>7</v>
      </c>
      <c r="AW73">
        <v>7</v>
      </c>
      <c r="AX73">
        <v>3</v>
      </c>
      <c r="AY73">
        <v>11</v>
      </c>
      <c r="AZ73">
        <v>8</v>
      </c>
      <c r="BA73">
        <v>4</v>
      </c>
      <c r="BB73">
        <v>-37</v>
      </c>
    </row>
    <row r="74" spans="1:54">
      <c r="A74">
        <v>19588</v>
      </c>
      <c r="B74">
        <v>0</v>
      </c>
      <c r="C74">
        <v>1968</v>
      </c>
      <c r="D74" s="37">
        <v>44131.574988425898</v>
      </c>
      <c r="E74" t="s">
        <v>102</v>
      </c>
      <c r="F74">
        <v>4</v>
      </c>
      <c r="G74">
        <v>2</v>
      </c>
      <c r="H74">
        <v>3</v>
      </c>
      <c r="I74">
        <v>1</v>
      </c>
      <c r="J74">
        <v>3</v>
      </c>
      <c r="K74">
        <v>4</v>
      </c>
      <c r="L74">
        <v>3</v>
      </c>
      <c r="M74">
        <v>2</v>
      </c>
      <c r="N74">
        <v>3</v>
      </c>
      <c r="O74">
        <v>1</v>
      </c>
      <c r="P74">
        <v>3</v>
      </c>
      <c r="Q74">
        <v>3</v>
      </c>
      <c r="R74">
        <v>4</v>
      </c>
      <c r="S74">
        <v>3</v>
      </c>
      <c r="T74">
        <v>2</v>
      </c>
      <c r="U74">
        <v>3</v>
      </c>
      <c r="V74">
        <v>3</v>
      </c>
      <c r="W74">
        <v>2</v>
      </c>
      <c r="X74">
        <v>2</v>
      </c>
      <c r="Y74">
        <v>3</v>
      </c>
      <c r="Z74">
        <v>3</v>
      </c>
      <c r="AA74">
        <v>3</v>
      </c>
      <c r="AB74">
        <v>2</v>
      </c>
      <c r="AC74">
        <v>3</v>
      </c>
      <c r="AD74">
        <v>18</v>
      </c>
      <c r="AE74">
        <v>30</v>
      </c>
      <c r="AF74">
        <v>10</v>
      </c>
      <c r="AG74">
        <v>10</v>
      </c>
      <c r="AH74">
        <v>18</v>
      </c>
      <c r="AI74">
        <v>7</v>
      </c>
      <c r="AJ74">
        <v>8</v>
      </c>
      <c r="AK74">
        <v>23</v>
      </c>
      <c r="AL74">
        <v>12</v>
      </c>
      <c r="AM74">
        <v>10</v>
      </c>
      <c r="AN74">
        <v>19</v>
      </c>
      <c r="AO74">
        <v>15</v>
      </c>
      <c r="AP74">
        <v>6</v>
      </c>
      <c r="AQ74">
        <v>11</v>
      </c>
      <c r="AR74">
        <v>10</v>
      </c>
      <c r="AS74">
        <v>9</v>
      </c>
      <c r="AT74">
        <v>6</v>
      </c>
      <c r="AU74">
        <v>12</v>
      </c>
      <c r="AV74">
        <v>10</v>
      </c>
      <c r="AW74">
        <v>15</v>
      </c>
      <c r="AX74">
        <v>6</v>
      </c>
      <c r="AY74">
        <v>10</v>
      </c>
      <c r="AZ74">
        <v>14</v>
      </c>
      <c r="BA74">
        <v>8</v>
      </c>
      <c r="BB74">
        <v>-14</v>
      </c>
    </row>
    <row r="75" spans="1:54">
      <c r="A75">
        <v>19601</v>
      </c>
      <c r="B75">
        <v>1</v>
      </c>
      <c r="C75">
        <v>1995</v>
      </c>
      <c r="D75" s="37">
        <v>44131.580914351798</v>
      </c>
      <c r="E75" t="s">
        <v>114</v>
      </c>
      <c r="F75">
        <v>2</v>
      </c>
      <c r="G75">
        <v>3</v>
      </c>
      <c r="H75">
        <v>2</v>
      </c>
      <c r="I75">
        <v>2</v>
      </c>
      <c r="J75">
        <v>3</v>
      </c>
      <c r="K75">
        <v>2</v>
      </c>
      <c r="L75">
        <v>2</v>
      </c>
      <c r="M75">
        <v>1</v>
      </c>
      <c r="N75">
        <v>1</v>
      </c>
      <c r="O75">
        <v>2</v>
      </c>
      <c r="P75">
        <v>3</v>
      </c>
      <c r="Q75">
        <v>4</v>
      </c>
      <c r="R75">
        <v>2</v>
      </c>
      <c r="S75">
        <v>2</v>
      </c>
      <c r="T75">
        <v>3</v>
      </c>
      <c r="U75">
        <v>2</v>
      </c>
      <c r="V75">
        <v>1</v>
      </c>
      <c r="W75">
        <v>1</v>
      </c>
      <c r="X75">
        <v>2</v>
      </c>
      <c r="Y75">
        <v>2</v>
      </c>
      <c r="Z75">
        <v>1</v>
      </c>
      <c r="AA75">
        <v>2</v>
      </c>
      <c r="AB75">
        <v>1</v>
      </c>
      <c r="AC75">
        <v>3</v>
      </c>
      <c r="AD75">
        <v>15</v>
      </c>
      <c r="AE75">
        <v>8</v>
      </c>
      <c r="AF75">
        <v>30</v>
      </c>
      <c r="AG75">
        <v>12</v>
      </c>
      <c r="AH75">
        <v>4</v>
      </c>
      <c r="AI75">
        <v>11</v>
      </c>
      <c r="AJ75">
        <v>6</v>
      </c>
      <c r="AK75">
        <v>23</v>
      </c>
      <c r="AL75">
        <v>8</v>
      </c>
      <c r="AM75">
        <v>13</v>
      </c>
      <c r="AN75">
        <v>5</v>
      </c>
      <c r="AO75">
        <v>6</v>
      </c>
      <c r="AP75">
        <v>28</v>
      </c>
      <c r="AQ75">
        <v>13</v>
      </c>
      <c r="AR75">
        <v>13</v>
      </c>
      <c r="AS75">
        <v>9</v>
      </c>
      <c r="AT75">
        <v>3</v>
      </c>
      <c r="AU75">
        <v>9</v>
      </c>
      <c r="AV75">
        <v>8</v>
      </c>
      <c r="AW75">
        <v>16</v>
      </c>
      <c r="AX75">
        <v>11</v>
      </c>
      <c r="AY75">
        <v>5</v>
      </c>
      <c r="AZ75">
        <v>6</v>
      </c>
      <c r="BA75">
        <v>7</v>
      </c>
      <c r="BB75">
        <v>-12</v>
      </c>
    </row>
    <row r="76" spans="1:54">
      <c r="A76">
        <v>19592</v>
      </c>
      <c r="B76">
        <v>0</v>
      </c>
      <c r="C76">
        <v>1996</v>
      </c>
      <c r="D76" s="37">
        <v>44131.584108796298</v>
      </c>
      <c r="E76" t="s">
        <v>102</v>
      </c>
      <c r="F76">
        <v>3</v>
      </c>
      <c r="G76">
        <v>4</v>
      </c>
      <c r="H76">
        <v>4</v>
      </c>
      <c r="I76">
        <v>4</v>
      </c>
      <c r="J76">
        <v>4</v>
      </c>
      <c r="K76">
        <v>1</v>
      </c>
      <c r="L76">
        <v>4</v>
      </c>
      <c r="M76">
        <v>4</v>
      </c>
      <c r="N76">
        <v>4</v>
      </c>
      <c r="O76">
        <v>4</v>
      </c>
      <c r="P76">
        <v>4</v>
      </c>
      <c r="Q76">
        <v>4</v>
      </c>
      <c r="R76">
        <v>1</v>
      </c>
      <c r="S76">
        <v>4</v>
      </c>
      <c r="T76">
        <v>3</v>
      </c>
      <c r="U76">
        <v>4</v>
      </c>
      <c r="V76">
        <v>4</v>
      </c>
      <c r="W76">
        <v>4</v>
      </c>
      <c r="X76">
        <v>4</v>
      </c>
      <c r="Y76">
        <v>4</v>
      </c>
      <c r="Z76">
        <v>4</v>
      </c>
      <c r="AA76">
        <v>4</v>
      </c>
      <c r="AB76">
        <v>4</v>
      </c>
      <c r="AC76">
        <v>1</v>
      </c>
      <c r="AD76">
        <v>11</v>
      </c>
      <c r="AE76">
        <v>4</v>
      </c>
      <c r="AF76">
        <v>2</v>
      </c>
      <c r="AG76">
        <v>2</v>
      </c>
      <c r="AH76">
        <v>2</v>
      </c>
      <c r="AI76">
        <v>4</v>
      </c>
      <c r="AJ76">
        <v>3</v>
      </c>
      <c r="AK76">
        <v>4</v>
      </c>
      <c r="AL76">
        <v>2</v>
      </c>
      <c r="AM76">
        <v>2</v>
      </c>
      <c r="AN76">
        <v>4</v>
      </c>
      <c r="AO76">
        <v>2</v>
      </c>
      <c r="AP76">
        <v>5</v>
      </c>
      <c r="AQ76">
        <v>3</v>
      </c>
      <c r="AR76">
        <v>4</v>
      </c>
      <c r="AS76">
        <v>3</v>
      </c>
      <c r="AT76">
        <v>3</v>
      </c>
      <c r="AU76">
        <v>2</v>
      </c>
      <c r="AV76">
        <v>2</v>
      </c>
      <c r="AW76">
        <v>3</v>
      </c>
      <c r="AX76">
        <v>2</v>
      </c>
      <c r="AY76">
        <v>1</v>
      </c>
      <c r="AZ76">
        <v>3</v>
      </c>
      <c r="BA76">
        <v>6</v>
      </c>
      <c r="BB76">
        <v>89</v>
      </c>
    </row>
    <row r="77" spans="1:54">
      <c r="A77">
        <v>19366</v>
      </c>
      <c r="B77">
        <v>0</v>
      </c>
      <c r="C77">
        <v>1999</v>
      </c>
      <c r="D77" s="37">
        <v>44131.588425925896</v>
      </c>
      <c r="E77" t="s">
        <v>99</v>
      </c>
      <c r="F77">
        <v>3</v>
      </c>
      <c r="G77">
        <v>1</v>
      </c>
      <c r="H77">
        <v>2</v>
      </c>
      <c r="I77">
        <v>3</v>
      </c>
      <c r="J77">
        <v>1</v>
      </c>
      <c r="K77">
        <v>3</v>
      </c>
      <c r="L77">
        <v>2</v>
      </c>
      <c r="M77">
        <v>2</v>
      </c>
      <c r="N77">
        <v>2</v>
      </c>
      <c r="O77">
        <v>2</v>
      </c>
      <c r="P77">
        <v>3</v>
      </c>
      <c r="Q77">
        <v>4</v>
      </c>
      <c r="R77">
        <v>4</v>
      </c>
      <c r="S77">
        <v>2</v>
      </c>
      <c r="T77">
        <v>1</v>
      </c>
      <c r="U77">
        <v>2</v>
      </c>
      <c r="V77">
        <v>2</v>
      </c>
      <c r="W77">
        <v>2</v>
      </c>
      <c r="X77">
        <v>4</v>
      </c>
      <c r="Y77">
        <v>2</v>
      </c>
      <c r="Z77">
        <v>1</v>
      </c>
      <c r="AA77">
        <v>3</v>
      </c>
      <c r="AB77">
        <v>1</v>
      </c>
      <c r="AC77">
        <v>3</v>
      </c>
      <c r="AD77">
        <v>6</v>
      </c>
      <c r="AE77">
        <v>4</v>
      </c>
      <c r="AF77">
        <v>3</v>
      </c>
      <c r="AG77">
        <v>2</v>
      </c>
      <c r="AH77">
        <v>3</v>
      </c>
      <c r="AI77">
        <v>4</v>
      </c>
      <c r="AJ77">
        <v>4</v>
      </c>
      <c r="AK77">
        <v>4</v>
      </c>
      <c r="AL77">
        <v>9</v>
      </c>
      <c r="AM77">
        <v>3</v>
      </c>
      <c r="AN77">
        <v>5</v>
      </c>
      <c r="AO77">
        <v>10</v>
      </c>
      <c r="AP77">
        <v>2</v>
      </c>
      <c r="AQ77">
        <v>4</v>
      </c>
      <c r="AR77">
        <v>2</v>
      </c>
      <c r="AS77">
        <v>4</v>
      </c>
      <c r="AT77">
        <v>2</v>
      </c>
      <c r="AU77">
        <v>3</v>
      </c>
      <c r="AV77">
        <v>2</v>
      </c>
      <c r="AW77">
        <v>4</v>
      </c>
      <c r="AX77">
        <v>2</v>
      </c>
      <c r="AY77">
        <v>3</v>
      </c>
      <c r="AZ77">
        <v>3</v>
      </c>
      <c r="BA77">
        <v>2</v>
      </c>
      <c r="BB77">
        <v>-20</v>
      </c>
    </row>
    <row r="78" spans="1:54">
      <c r="A78">
        <v>19657</v>
      </c>
      <c r="B78">
        <v>0</v>
      </c>
      <c r="C78">
        <v>1990</v>
      </c>
      <c r="D78" s="37">
        <v>44131.599930555603</v>
      </c>
      <c r="E78" t="s">
        <v>99</v>
      </c>
      <c r="F78">
        <v>2</v>
      </c>
      <c r="G78">
        <v>2</v>
      </c>
      <c r="H78">
        <v>3</v>
      </c>
      <c r="I78">
        <v>4</v>
      </c>
      <c r="J78">
        <v>3</v>
      </c>
      <c r="K78">
        <v>3</v>
      </c>
      <c r="L78">
        <v>4</v>
      </c>
      <c r="M78">
        <v>3</v>
      </c>
      <c r="N78">
        <v>2</v>
      </c>
      <c r="O78">
        <v>1</v>
      </c>
      <c r="P78">
        <v>2</v>
      </c>
      <c r="Q78">
        <v>4</v>
      </c>
      <c r="R78">
        <v>2</v>
      </c>
      <c r="S78">
        <v>3</v>
      </c>
      <c r="T78">
        <v>1</v>
      </c>
      <c r="U78">
        <v>1</v>
      </c>
      <c r="V78">
        <v>1</v>
      </c>
      <c r="W78">
        <v>1</v>
      </c>
      <c r="X78">
        <v>1</v>
      </c>
      <c r="Y78">
        <v>1</v>
      </c>
      <c r="Z78">
        <v>3</v>
      </c>
      <c r="AA78">
        <v>3</v>
      </c>
      <c r="AB78">
        <v>3</v>
      </c>
      <c r="AC78">
        <v>2</v>
      </c>
      <c r="AD78">
        <v>7</v>
      </c>
      <c r="AE78">
        <v>3</v>
      </c>
      <c r="AF78">
        <v>4</v>
      </c>
      <c r="AG78">
        <v>4</v>
      </c>
      <c r="AH78">
        <v>4</v>
      </c>
      <c r="AI78">
        <v>2</v>
      </c>
      <c r="AJ78">
        <v>4</v>
      </c>
      <c r="AK78">
        <v>3</v>
      </c>
      <c r="AL78">
        <v>3</v>
      </c>
      <c r="AM78">
        <v>3</v>
      </c>
      <c r="AN78">
        <v>4</v>
      </c>
      <c r="AO78">
        <v>5</v>
      </c>
      <c r="AP78">
        <v>3</v>
      </c>
      <c r="AQ78">
        <v>4</v>
      </c>
      <c r="AR78">
        <v>2</v>
      </c>
      <c r="AS78">
        <v>5</v>
      </c>
      <c r="AT78">
        <v>2</v>
      </c>
      <c r="AU78">
        <v>2</v>
      </c>
      <c r="AV78">
        <v>3</v>
      </c>
      <c r="AW78">
        <v>3</v>
      </c>
      <c r="AX78">
        <v>3</v>
      </c>
      <c r="AY78">
        <v>2</v>
      </c>
      <c r="AZ78">
        <v>3</v>
      </c>
      <c r="BA78">
        <v>3</v>
      </c>
      <c r="BB78">
        <v>10</v>
      </c>
    </row>
    <row r="79" spans="1:54">
      <c r="A79">
        <v>19650</v>
      </c>
      <c r="B79">
        <v>0</v>
      </c>
      <c r="C79">
        <v>1998</v>
      </c>
      <c r="D79" s="37">
        <v>44131.6042592593</v>
      </c>
      <c r="E79" t="s">
        <v>115</v>
      </c>
      <c r="F79">
        <v>1</v>
      </c>
      <c r="G79">
        <v>1</v>
      </c>
      <c r="H79">
        <v>2</v>
      </c>
      <c r="I79">
        <v>1</v>
      </c>
      <c r="J79">
        <v>2</v>
      </c>
      <c r="K79">
        <v>2</v>
      </c>
      <c r="L79">
        <v>3</v>
      </c>
      <c r="M79">
        <v>3</v>
      </c>
      <c r="N79">
        <v>1</v>
      </c>
      <c r="O79">
        <v>2</v>
      </c>
      <c r="P79">
        <v>3</v>
      </c>
      <c r="Q79">
        <v>3</v>
      </c>
      <c r="R79">
        <v>4</v>
      </c>
      <c r="S79">
        <v>4</v>
      </c>
      <c r="T79">
        <v>2</v>
      </c>
      <c r="U79">
        <v>2</v>
      </c>
      <c r="V79">
        <v>2</v>
      </c>
      <c r="W79">
        <v>3</v>
      </c>
      <c r="X79">
        <v>2</v>
      </c>
      <c r="Y79">
        <v>2</v>
      </c>
      <c r="Z79">
        <v>1</v>
      </c>
      <c r="AA79">
        <v>3</v>
      </c>
      <c r="AB79">
        <v>1</v>
      </c>
      <c r="AC79">
        <v>3</v>
      </c>
      <c r="AD79">
        <v>7</v>
      </c>
      <c r="AE79">
        <v>7</v>
      </c>
      <c r="AF79">
        <v>5</v>
      </c>
      <c r="AG79">
        <v>3</v>
      </c>
      <c r="AH79">
        <v>4</v>
      </c>
      <c r="AI79">
        <v>4</v>
      </c>
      <c r="AJ79">
        <v>6</v>
      </c>
      <c r="AK79">
        <v>4</v>
      </c>
      <c r="AL79">
        <v>2</v>
      </c>
      <c r="AM79">
        <v>5</v>
      </c>
      <c r="AN79">
        <v>5</v>
      </c>
      <c r="AO79">
        <v>4</v>
      </c>
      <c r="AP79">
        <v>2</v>
      </c>
      <c r="AQ79">
        <v>4</v>
      </c>
      <c r="AR79">
        <v>3</v>
      </c>
      <c r="AS79">
        <v>2</v>
      </c>
      <c r="AT79">
        <v>3</v>
      </c>
      <c r="AU79">
        <v>3</v>
      </c>
      <c r="AV79">
        <v>4</v>
      </c>
      <c r="AW79">
        <v>5</v>
      </c>
      <c r="AX79">
        <v>3</v>
      </c>
      <c r="AY79">
        <v>3</v>
      </c>
      <c r="AZ79">
        <v>5</v>
      </c>
      <c r="BA79">
        <v>3</v>
      </c>
      <c r="BB79">
        <v>-9</v>
      </c>
    </row>
    <row r="80" spans="1:54">
      <c r="A80">
        <v>19665</v>
      </c>
      <c r="B80">
        <v>0</v>
      </c>
      <c r="C80">
        <v>1994</v>
      </c>
      <c r="D80" s="37">
        <v>44131.605833333299</v>
      </c>
      <c r="E80" t="s">
        <v>97</v>
      </c>
      <c r="F80">
        <v>3</v>
      </c>
      <c r="G80">
        <v>3</v>
      </c>
      <c r="H80">
        <v>2</v>
      </c>
      <c r="I80">
        <v>2</v>
      </c>
      <c r="J80">
        <v>1</v>
      </c>
      <c r="K80">
        <v>2</v>
      </c>
      <c r="L80">
        <v>2</v>
      </c>
      <c r="M80">
        <v>2</v>
      </c>
      <c r="N80">
        <v>1</v>
      </c>
      <c r="O80">
        <v>1</v>
      </c>
      <c r="P80">
        <v>2</v>
      </c>
      <c r="Q80">
        <v>4</v>
      </c>
      <c r="R80">
        <v>3</v>
      </c>
      <c r="S80">
        <v>2</v>
      </c>
      <c r="T80">
        <v>2</v>
      </c>
      <c r="U80">
        <v>2</v>
      </c>
      <c r="V80">
        <v>2</v>
      </c>
      <c r="W80">
        <v>3</v>
      </c>
      <c r="X80">
        <v>3</v>
      </c>
      <c r="Y80">
        <v>3</v>
      </c>
      <c r="Z80">
        <v>2</v>
      </c>
      <c r="AA80">
        <v>3</v>
      </c>
      <c r="AB80">
        <v>2</v>
      </c>
      <c r="AC80">
        <v>2</v>
      </c>
      <c r="AD80">
        <v>11</v>
      </c>
      <c r="AE80">
        <v>10</v>
      </c>
      <c r="AF80">
        <v>4</v>
      </c>
      <c r="AG80">
        <v>3</v>
      </c>
      <c r="AH80">
        <v>6</v>
      </c>
      <c r="AI80">
        <v>3</v>
      </c>
      <c r="AJ80">
        <v>4</v>
      </c>
      <c r="AK80">
        <v>4</v>
      </c>
      <c r="AL80">
        <v>5</v>
      </c>
      <c r="AM80">
        <v>3</v>
      </c>
      <c r="AN80">
        <v>6</v>
      </c>
      <c r="AO80">
        <v>4</v>
      </c>
      <c r="AP80">
        <v>6</v>
      </c>
      <c r="AQ80">
        <v>7</v>
      </c>
      <c r="AR80">
        <v>3</v>
      </c>
      <c r="AS80">
        <v>3</v>
      </c>
      <c r="AT80">
        <v>3</v>
      </c>
      <c r="AU80">
        <v>2</v>
      </c>
      <c r="AV80">
        <v>4</v>
      </c>
      <c r="AW80">
        <v>5</v>
      </c>
      <c r="AX80">
        <v>4</v>
      </c>
      <c r="AY80">
        <v>3</v>
      </c>
      <c r="AZ80">
        <v>6</v>
      </c>
      <c r="BA80">
        <v>2</v>
      </c>
      <c r="BB80">
        <v>-27</v>
      </c>
    </row>
    <row r="81" spans="1:54">
      <c r="A81">
        <v>19684</v>
      </c>
      <c r="B81">
        <v>0</v>
      </c>
      <c r="C81">
        <v>1997</v>
      </c>
      <c r="D81" s="37">
        <v>44131.619004629603</v>
      </c>
      <c r="E81" t="s">
        <v>95</v>
      </c>
      <c r="F81">
        <v>4</v>
      </c>
      <c r="G81">
        <v>2</v>
      </c>
      <c r="H81">
        <v>1</v>
      </c>
      <c r="I81">
        <v>1</v>
      </c>
      <c r="J81">
        <v>1</v>
      </c>
      <c r="K81">
        <v>1</v>
      </c>
      <c r="L81">
        <v>1</v>
      </c>
      <c r="M81">
        <v>1</v>
      </c>
      <c r="N81">
        <v>1</v>
      </c>
      <c r="O81">
        <v>1</v>
      </c>
      <c r="P81">
        <v>1</v>
      </c>
      <c r="Q81">
        <v>1</v>
      </c>
      <c r="R81">
        <v>4</v>
      </c>
      <c r="S81">
        <v>2</v>
      </c>
      <c r="T81">
        <v>2</v>
      </c>
      <c r="U81">
        <v>2</v>
      </c>
      <c r="V81">
        <v>2</v>
      </c>
      <c r="W81">
        <v>2</v>
      </c>
      <c r="X81">
        <v>3</v>
      </c>
      <c r="Y81">
        <v>2</v>
      </c>
      <c r="Z81">
        <v>1</v>
      </c>
      <c r="AA81">
        <v>1</v>
      </c>
      <c r="AB81">
        <v>1</v>
      </c>
      <c r="AC81">
        <v>4</v>
      </c>
      <c r="AD81">
        <v>10</v>
      </c>
      <c r="AE81">
        <v>5</v>
      </c>
      <c r="AF81">
        <v>5</v>
      </c>
      <c r="AG81">
        <v>4</v>
      </c>
      <c r="AH81">
        <v>3</v>
      </c>
      <c r="AI81">
        <v>3</v>
      </c>
      <c r="AJ81">
        <v>4</v>
      </c>
      <c r="AK81">
        <v>3</v>
      </c>
      <c r="AL81">
        <v>7</v>
      </c>
      <c r="AM81">
        <v>6</v>
      </c>
      <c r="AN81">
        <v>6</v>
      </c>
      <c r="AO81">
        <v>5</v>
      </c>
      <c r="AP81">
        <v>13</v>
      </c>
      <c r="AQ81">
        <v>6</v>
      </c>
      <c r="AR81">
        <v>4</v>
      </c>
      <c r="AS81">
        <v>4</v>
      </c>
      <c r="AT81">
        <v>3</v>
      </c>
      <c r="AU81">
        <v>4</v>
      </c>
      <c r="AV81">
        <v>10</v>
      </c>
      <c r="AW81">
        <v>7</v>
      </c>
      <c r="AX81">
        <v>4</v>
      </c>
      <c r="AY81">
        <v>5</v>
      </c>
      <c r="AZ81">
        <v>5</v>
      </c>
      <c r="BA81">
        <v>4</v>
      </c>
      <c r="BB81">
        <v>32</v>
      </c>
    </row>
    <row r="82" spans="1:54">
      <c r="A82">
        <v>19682</v>
      </c>
      <c r="B82">
        <v>0</v>
      </c>
      <c r="C82">
        <v>1997</v>
      </c>
      <c r="D82" s="37">
        <v>44131.6191203704</v>
      </c>
      <c r="E82" t="s">
        <v>116</v>
      </c>
      <c r="F82">
        <v>4</v>
      </c>
      <c r="G82">
        <v>4</v>
      </c>
      <c r="H82">
        <v>4</v>
      </c>
      <c r="I82">
        <v>2</v>
      </c>
      <c r="J82">
        <v>1</v>
      </c>
      <c r="K82">
        <v>2</v>
      </c>
      <c r="L82">
        <v>2</v>
      </c>
      <c r="M82">
        <v>1</v>
      </c>
      <c r="N82">
        <v>1</v>
      </c>
      <c r="O82">
        <v>2</v>
      </c>
      <c r="P82">
        <v>2</v>
      </c>
      <c r="Q82">
        <v>3</v>
      </c>
      <c r="R82">
        <v>3</v>
      </c>
      <c r="S82">
        <v>2</v>
      </c>
      <c r="T82">
        <v>1</v>
      </c>
      <c r="U82">
        <v>2</v>
      </c>
      <c r="V82">
        <v>1</v>
      </c>
      <c r="W82">
        <v>2</v>
      </c>
      <c r="X82">
        <v>3</v>
      </c>
      <c r="Y82">
        <v>3</v>
      </c>
      <c r="Z82">
        <v>1</v>
      </c>
      <c r="AA82">
        <v>2</v>
      </c>
      <c r="AB82">
        <v>1</v>
      </c>
      <c r="AC82">
        <v>3</v>
      </c>
      <c r="AD82">
        <v>11</v>
      </c>
      <c r="AE82">
        <v>16</v>
      </c>
      <c r="AF82">
        <v>11</v>
      </c>
      <c r="AG82">
        <v>7</v>
      </c>
      <c r="AH82">
        <v>9</v>
      </c>
      <c r="AI82">
        <v>7</v>
      </c>
      <c r="AJ82">
        <v>12</v>
      </c>
      <c r="AK82">
        <v>9</v>
      </c>
      <c r="AL82">
        <v>5</v>
      </c>
      <c r="AM82">
        <v>78</v>
      </c>
      <c r="AN82">
        <v>11</v>
      </c>
      <c r="AO82">
        <v>9</v>
      </c>
      <c r="AP82">
        <v>10</v>
      </c>
      <c r="AQ82">
        <v>5</v>
      </c>
      <c r="AR82">
        <v>4</v>
      </c>
      <c r="AS82">
        <v>4</v>
      </c>
      <c r="AT82">
        <v>4</v>
      </c>
      <c r="AU82">
        <v>6</v>
      </c>
      <c r="AV82">
        <v>119</v>
      </c>
      <c r="AW82">
        <v>11</v>
      </c>
      <c r="AX82">
        <v>4</v>
      </c>
      <c r="AY82">
        <v>11</v>
      </c>
      <c r="AZ82">
        <v>4</v>
      </c>
      <c r="BA82">
        <v>3</v>
      </c>
      <c r="BB82">
        <v>-10</v>
      </c>
    </row>
    <row r="83" spans="1:54">
      <c r="A83">
        <v>19693</v>
      </c>
      <c r="B83">
        <v>0</v>
      </c>
      <c r="C83">
        <v>1979</v>
      </c>
      <c r="D83" s="37">
        <v>44131.6237847222</v>
      </c>
      <c r="E83" t="s">
        <v>95</v>
      </c>
      <c r="F83">
        <v>4</v>
      </c>
      <c r="G83">
        <v>4</v>
      </c>
      <c r="H83">
        <v>4</v>
      </c>
      <c r="I83">
        <v>4</v>
      </c>
      <c r="J83">
        <v>4</v>
      </c>
      <c r="K83">
        <v>2</v>
      </c>
      <c r="L83">
        <v>4</v>
      </c>
      <c r="M83">
        <v>3</v>
      </c>
      <c r="N83">
        <v>4</v>
      </c>
      <c r="O83">
        <v>3</v>
      </c>
      <c r="P83">
        <v>4</v>
      </c>
      <c r="Q83">
        <v>4</v>
      </c>
      <c r="R83">
        <v>2</v>
      </c>
      <c r="S83">
        <v>4</v>
      </c>
      <c r="T83">
        <v>3</v>
      </c>
      <c r="U83">
        <v>2</v>
      </c>
      <c r="V83">
        <v>2</v>
      </c>
      <c r="W83">
        <v>3</v>
      </c>
      <c r="X83">
        <v>4</v>
      </c>
      <c r="Y83">
        <v>4</v>
      </c>
      <c r="Z83">
        <v>3</v>
      </c>
      <c r="AA83">
        <v>4</v>
      </c>
      <c r="AB83">
        <v>4</v>
      </c>
      <c r="AC83">
        <v>2</v>
      </c>
      <c r="AD83">
        <v>5</v>
      </c>
      <c r="AE83">
        <v>8</v>
      </c>
      <c r="AF83">
        <v>3</v>
      </c>
      <c r="AG83">
        <v>2</v>
      </c>
      <c r="AH83">
        <v>3</v>
      </c>
      <c r="AI83">
        <v>4</v>
      </c>
      <c r="AJ83">
        <v>4</v>
      </c>
      <c r="AK83">
        <v>8</v>
      </c>
      <c r="AL83">
        <v>5</v>
      </c>
      <c r="AM83">
        <v>3</v>
      </c>
      <c r="AN83">
        <v>5</v>
      </c>
      <c r="AO83">
        <v>4</v>
      </c>
      <c r="AP83">
        <v>7</v>
      </c>
      <c r="AQ83">
        <v>5</v>
      </c>
      <c r="AR83">
        <v>4</v>
      </c>
      <c r="AS83">
        <v>5</v>
      </c>
      <c r="AT83">
        <v>7</v>
      </c>
      <c r="AU83">
        <v>9</v>
      </c>
      <c r="AV83">
        <v>3</v>
      </c>
      <c r="AW83">
        <v>5</v>
      </c>
      <c r="AX83">
        <v>4</v>
      </c>
      <c r="AY83">
        <v>6</v>
      </c>
      <c r="AZ83">
        <v>4</v>
      </c>
      <c r="BA83">
        <v>5</v>
      </c>
      <c r="BB83">
        <v>33</v>
      </c>
    </row>
    <row r="84" spans="1:54">
      <c r="A84">
        <v>19678</v>
      </c>
      <c r="B84">
        <v>0</v>
      </c>
      <c r="C84">
        <v>1992</v>
      </c>
      <c r="D84" s="37">
        <v>44131.624780092599</v>
      </c>
      <c r="E84" t="s">
        <v>117</v>
      </c>
      <c r="F84">
        <v>1</v>
      </c>
      <c r="G84">
        <v>1</v>
      </c>
      <c r="H84">
        <v>1</v>
      </c>
      <c r="I84">
        <v>1</v>
      </c>
      <c r="J84">
        <v>1</v>
      </c>
      <c r="K84">
        <v>4</v>
      </c>
      <c r="L84">
        <v>1</v>
      </c>
      <c r="M84">
        <v>1</v>
      </c>
      <c r="N84">
        <v>1</v>
      </c>
      <c r="O84">
        <v>1</v>
      </c>
      <c r="P84">
        <v>2</v>
      </c>
      <c r="Q84">
        <v>4</v>
      </c>
      <c r="R84">
        <v>4</v>
      </c>
      <c r="S84">
        <v>1</v>
      </c>
      <c r="T84">
        <v>2</v>
      </c>
      <c r="U84">
        <v>2</v>
      </c>
      <c r="V84">
        <v>1</v>
      </c>
      <c r="W84">
        <v>1</v>
      </c>
      <c r="X84">
        <v>4</v>
      </c>
      <c r="Y84">
        <v>2</v>
      </c>
      <c r="Z84">
        <v>1</v>
      </c>
      <c r="AA84">
        <v>2</v>
      </c>
      <c r="AB84">
        <v>1</v>
      </c>
      <c r="AC84">
        <v>3</v>
      </c>
      <c r="AD84">
        <v>9</v>
      </c>
      <c r="AE84">
        <v>4</v>
      </c>
      <c r="AF84">
        <v>6</v>
      </c>
      <c r="AG84">
        <v>3</v>
      </c>
      <c r="AH84">
        <v>5</v>
      </c>
      <c r="AI84">
        <v>6</v>
      </c>
      <c r="AJ84">
        <v>4</v>
      </c>
      <c r="AK84">
        <v>4</v>
      </c>
      <c r="AL84">
        <v>4</v>
      </c>
      <c r="AM84">
        <v>4</v>
      </c>
      <c r="AN84">
        <v>9</v>
      </c>
      <c r="AO84">
        <v>9</v>
      </c>
      <c r="AP84">
        <v>3</v>
      </c>
      <c r="AQ84">
        <v>4</v>
      </c>
      <c r="AR84">
        <v>5</v>
      </c>
      <c r="AS84">
        <v>11</v>
      </c>
      <c r="AT84">
        <v>4</v>
      </c>
      <c r="AU84">
        <v>4</v>
      </c>
      <c r="AV84">
        <v>11</v>
      </c>
      <c r="AW84">
        <v>21</v>
      </c>
      <c r="AX84">
        <v>3</v>
      </c>
      <c r="AY84">
        <v>7</v>
      </c>
      <c r="AZ84">
        <v>5</v>
      </c>
      <c r="BA84">
        <v>4</v>
      </c>
      <c r="BB84">
        <v>22</v>
      </c>
    </row>
    <row r="85" spans="1:54">
      <c r="A85">
        <v>19723</v>
      </c>
      <c r="B85">
        <v>1</v>
      </c>
      <c r="C85">
        <v>1962</v>
      </c>
      <c r="D85" s="37">
        <v>44131.6375694444</v>
      </c>
      <c r="E85" t="s">
        <v>118</v>
      </c>
      <c r="F85">
        <v>1</v>
      </c>
      <c r="G85">
        <v>2</v>
      </c>
      <c r="H85">
        <v>2</v>
      </c>
      <c r="I85">
        <v>2</v>
      </c>
      <c r="J85">
        <v>2</v>
      </c>
      <c r="K85">
        <v>4</v>
      </c>
      <c r="L85">
        <v>2</v>
      </c>
      <c r="M85">
        <v>2</v>
      </c>
      <c r="N85">
        <v>2</v>
      </c>
      <c r="O85">
        <v>1</v>
      </c>
      <c r="P85">
        <v>2</v>
      </c>
      <c r="Q85">
        <v>3</v>
      </c>
      <c r="R85">
        <v>3</v>
      </c>
      <c r="S85">
        <v>2</v>
      </c>
      <c r="T85">
        <v>2</v>
      </c>
      <c r="U85">
        <v>3</v>
      </c>
      <c r="V85">
        <v>1</v>
      </c>
      <c r="W85">
        <v>2</v>
      </c>
      <c r="X85">
        <v>2</v>
      </c>
      <c r="Y85">
        <v>2</v>
      </c>
      <c r="Z85">
        <v>1</v>
      </c>
      <c r="AA85">
        <v>2</v>
      </c>
      <c r="AB85">
        <v>2</v>
      </c>
      <c r="AC85">
        <v>4</v>
      </c>
      <c r="AD85">
        <v>8</v>
      </c>
      <c r="AE85">
        <v>54</v>
      </c>
      <c r="AF85">
        <v>17</v>
      </c>
      <c r="AG85">
        <v>13</v>
      </c>
      <c r="AH85">
        <v>19</v>
      </c>
      <c r="AI85">
        <v>7</v>
      </c>
      <c r="AJ85">
        <v>7</v>
      </c>
      <c r="AK85">
        <v>8</v>
      </c>
      <c r="AL85">
        <v>17</v>
      </c>
      <c r="AM85">
        <v>8</v>
      </c>
      <c r="AN85">
        <v>14</v>
      </c>
      <c r="AO85">
        <v>8</v>
      </c>
      <c r="AP85">
        <v>6</v>
      </c>
      <c r="AQ85">
        <v>6</v>
      </c>
      <c r="AR85">
        <v>9</v>
      </c>
      <c r="AS85">
        <v>18</v>
      </c>
      <c r="AT85">
        <v>7</v>
      </c>
      <c r="AU85">
        <v>14</v>
      </c>
      <c r="AV85">
        <v>10</v>
      </c>
      <c r="AW85">
        <v>16</v>
      </c>
      <c r="AX85">
        <v>8</v>
      </c>
      <c r="AY85">
        <v>9</v>
      </c>
      <c r="AZ85">
        <v>7</v>
      </c>
      <c r="BA85">
        <v>5</v>
      </c>
      <c r="BB85">
        <v>-14</v>
      </c>
    </row>
    <row r="86" spans="1:54">
      <c r="A86">
        <v>19738</v>
      </c>
      <c r="B86">
        <v>1</v>
      </c>
      <c r="C86">
        <v>1967</v>
      </c>
      <c r="D86" s="37">
        <v>44131.641805555599</v>
      </c>
      <c r="E86" t="s">
        <v>119</v>
      </c>
      <c r="F86">
        <v>2</v>
      </c>
      <c r="G86">
        <v>2</v>
      </c>
      <c r="H86">
        <v>2</v>
      </c>
      <c r="I86">
        <v>2</v>
      </c>
      <c r="J86">
        <v>3</v>
      </c>
      <c r="K86">
        <v>4</v>
      </c>
      <c r="L86">
        <v>2</v>
      </c>
      <c r="M86">
        <v>2</v>
      </c>
      <c r="N86">
        <v>3</v>
      </c>
      <c r="O86">
        <v>1</v>
      </c>
      <c r="P86">
        <v>3</v>
      </c>
      <c r="Q86">
        <v>1</v>
      </c>
      <c r="R86">
        <v>3</v>
      </c>
      <c r="S86">
        <v>3</v>
      </c>
      <c r="T86">
        <v>1</v>
      </c>
      <c r="U86">
        <v>2</v>
      </c>
      <c r="V86">
        <v>1</v>
      </c>
      <c r="W86">
        <v>3</v>
      </c>
      <c r="X86">
        <v>2</v>
      </c>
      <c r="Y86">
        <v>4</v>
      </c>
      <c r="Z86">
        <v>1</v>
      </c>
      <c r="AA86">
        <v>3</v>
      </c>
      <c r="AB86">
        <v>1</v>
      </c>
      <c r="AC86">
        <v>4</v>
      </c>
      <c r="AD86">
        <v>11</v>
      </c>
      <c r="AE86">
        <v>22</v>
      </c>
      <c r="AF86">
        <v>31</v>
      </c>
      <c r="AG86">
        <v>15</v>
      </c>
      <c r="AH86">
        <v>17</v>
      </c>
      <c r="AI86">
        <v>10</v>
      </c>
      <c r="AJ86">
        <v>6</v>
      </c>
      <c r="AK86">
        <v>9</v>
      </c>
      <c r="AL86">
        <v>10</v>
      </c>
      <c r="AM86">
        <v>6</v>
      </c>
      <c r="AN86">
        <v>7</v>
      </c>
      <c r="AO86">
        <v>6</v>
      </c>
      <c r="AP86">
        <v>11</v>
      </c>
      <c r="AQ86">
        <v>7</v>
      </c>
      <c r="AR86">
        <v>5</v>
      </c>
      <c r="AS86">
        <v>9</v>
      </c>
      <c r="AT86">
        <v>4</v>
      </c>
      <c r="AU86">
        <v>8</v>
      </c>
      <c r="AV86">
        <v>7</v>
      </c>
      <c r="AW86">
        <v>6</v>
      </c>
      <c r="AX86">
        <v>3</v>
      </c>
      <c r="AY86">
        <v>3</v>
      </c>
      <c r="AZ86">
        <v>5</v>
      </c>
      <c r="BA86">
        <v>5</v>
      </c>
      <c r="BB86">
        <v>-2</v>
      </c>
    </row>
    <row r="87" spans="1:54">
      <c r="A87">
        <v>19681</v>
      </c>
      <c r="B87">
        <v>0</v>
      </c>
      <c r="C87">
        <v>1999</v>
      </c>
      <c r="D87" s="37">
        <v>44131.6468634259</v>
      </c>
      <c r="E87" t="s">
        <v>97</v>
      </c>
      <c r="F87">
        <v>3</v>
      </c>
      <c r="G87">
        <v>2</v>
      </c>
      <c r="H87">
        <v>2</v>
      </c>
      <c r="I87">
        <v>2</v>
      </c>
      <c r="J87">
        <v>2</v>
      </c>
      <c r="K87">
        <v>2</v>
      </c>
      <c r="L87">
        <v>2</v>
      </c>
      <c r="M87">
        <v>3</v>
      </c>
      <c r="N87">
        <v>2</v>
      </c>
      <c r="O87">
        <v>3</v>
      </c>
      <c r="P87">
        <v>3</v>
      </c>
      <c r="Q87">
        <v>4</v>
      </c>
      <c r="R87">
        <v>3</v>
      </c>
      <c r="S87">
        <v>3</v>
      </c>
      <c r="T87">
        <v>2</v>
      </c>
      <c r="U87">
        <v>2</v>
      </c>
      <c r="V87">
        <v>2</v>
      </c>
      <c r="W87">
        <v>4</v>
      </c>
      <c r="X87">
        <v>4</v>
      </c>
      <c r="Y87">
        <v>4</v>
      </c>
      <c r="Z87">
        <v>2</v>
      </c>
      <c r="AA87">
        <v>3</v>
      </c>
      <c r="AB87">
        <v>2</v>
      </c>
      <c r="AC87">
        <v>2</v>
      </c>
      <c r="AD87">
        <v>5</v>
      </c>
      <c r="AE87">
        <v>4</v>
      </c>
      <c r="AF87">
        <v>4</v>
      </c>
      <c r="AG87">
        <v>2</v>
      </c>
      <c r="AH87">
        <v>4</v>
      </c>
      <c r="AI87">
        <v>3</v>
      </c>
      <c r="AJ87">
        <v>3</v>
      </c>
      <c r="AK87">
        <v>3</v>
      </c>
      <c r="AL87">
        <v>5</v>
      </c>
      <c r="AM87">
        <v>4</v>
      </c>
      <c r="AN87">
        <v>5</v>
      </c>
      <c r="AO87">
        <v>3</v>
      </c>
      <c r="AP87">
        <v>2</v>
      </c>
      <c r="AQ87">
        <v>4</v>
      </c>
      <c r="AR87">
        <v>3</v>
      </c>
      <c r="AS87">
        <v>2</v>
      </c>
      <c r="AT87">
        <v>2</v>
      </c>
      <c r="AU87">
        <v>3</v>
      </c>
      <c r="AV87">
        <v>3</v>
      </c>
      <c r="AW87">
        <v>3</v>
      </c>
      <c r="AX87">
        <v>3</v>
      </c>
      <c r="AY87">
        <v>2</v>
      </c>
      <c r="AZ87">
        <v>5</v>
      </c>
      <c r="BA87">
        <v>3</v>
      </c>
      <c r="BB87">
        <v>-24</v>
      </c>
    </row>
    <row r="88" spans="1:54">
      <c r="A88">
        <v>19767</v>
      </c>
      <c r="B88">
        <v>1</v>
      </c>
      <c r="C88">
        <v>1996</v>
      </c>
      <c r="D88" s="37">
        <v>44131.652256944399</v>
      </c>
      <c r="E88" t="s">
        <v>99</v>
      </c>
      <c r="F88">
        <v>1</v>
      </c>
      <c r="G88">
        <v>3</v>
      </c>
      <c r="H88">
        <v>3</v>
      </c>
      <c r="I88">
        <v>3</v>
      </c>
      <c r="J88">
        <v>2</v>
      </c>
      <c r="K88">
        <v>2</v>
      </c>
      <c r="L88">
        <v>2</v>
      </c>
      <c r="M88">
        <v>3</v>
      </c>
      <c r="N88">
        <v>3</v>
      </c>
      <c r="O88">
        <v>3</v>
      </c>
      <c r="P88">
        <v>3</v>
      </c>
      <c r="Q88">
        <v>3</v>
      </c>
      <c r="R88">
        <v>2</v>
      </c>
      <c r="S88">
        <v>3</v>
      </c>
      <c r="T88">
        <v>2</v>
      </c>
      <c r="U88">
        <v>2</v>
      </c>
      <c r="V88">
        <v>2</v>
      </c>
      <c r="W88">
        <v>3</v>
      </c>
      <c r="X88">
        <v>4</v>
      </c>
      <c r="Y88">
        <v>2</v>
      </c>
      <c r="Z88">
        <v>2</v>
      </c>
      <c r="AA88">
        <v>3</v>
      </c>
      <c r="AB88">
        <v>2</v>
      </c>
      <c r="AC88">
        <v>3</v>
      </c>
      <c r="AD88">
        <v>6</v>
      </c>
      <c r="AE88">
        <v>8</v>
      </c>
      <c r="AF88">
        <v>4</v>
      </c>
      <c r="AG88">
        <v>3</v>
      </c>
      <c r="AH88">
        <v>7</v>
      </c>
      <c r="AI88">
        <v>2</v>
      </c>
      <c r="AJ88">
        <v>3</v>
      </c>
      <c r="AK88">
        <v>8</v>
      </c>
      <c r="AL88">
        <v>6</v>
      </c>
      <c r="AM88">
        <v>4</v>
      </c>
      <c r="AN88">
        <v>5</v>
      </c>
      <c r="AO88">
        <v>3</v>
      </c>
      <c r="AP88">
        <v>3</v>
      </c>
      <c r="AQ88">
        <v>4</v>
      </c>
      <c r="AR88">
        <v>3</v>
      </c>
      <c r="AS88">
        <v>4</v>
      </c>
      <c r="AT88">
        <v>3</v>
      </c>
      <c r="AU88">
        <v>6</v>
      </c>
      <c r="AV88">
        <v>3</v>
      </c>
      <c r="AW88">
        <v>4</v>
      </c>
      <c r="AX88">
        <v>3</v>
      </c>
      <c r="AY88">
        <v>3</v>
      </c>
      <c r="AZ88">
        <v>8</v>
      </c>
      <c r="BA88">
        <v>2</v>
      </c>
      <c r="BB88">
        <v>-25</v>
      </c>
    </row>
    <row r="89" spans="1:54">
      <c r="A89">
        <v>19775</v>
      </c>
      <c r="B89">
        <v>0</v>
      </c>
      <c r="C89">
        <v>1994</v>
      </c>
      <c r="D89" s="37">
        <v>44131.654525462996</v>
      </c>
      <c r="E89" t="s">
        <v>119</v>
      </c>
      <c r="F89">
        <v>4</v>
      </c>
      <c r="G89">
        <v>2</v>
      </c>
      <c r="H89">
        <v>2</v>
      </c>
      <c r="I89">
        <v>3</v>
      </c>
      <c r="J89">
        <v>3</v>
      </c>
      <c r="K89">
        <v>2</v>
      </c>
      <c r="L89">
        <v>2</v>
      </c>
      <c r="M89">
        <v>2</v>
      </c>
      <c r="N89">
        <v>3</v>
      </c>
      <c r="O89">
        <v>3</v>
      </c>
      <c r="P89">
        <v>3</v>
      </c>
      <c r="Q89">
        <v>3</v>
      </c>
      <c r="R89">
        <v>3</v>
      </c>
      <c r="S89">
        <v>3</v>
      </c>
      <c r="T89">
        <v>2</v>
      </c>
      <c r="U89">
        <v>3</v>
      </c>
      <c r="V89">
        <v>2</v>
      </c>
      <c r="W89">
        <v>2</v>
      </c>
      <c r="X89">
        <v>3</v>
      </c>
      <c r="Y89">
        <v>3</v>
      </c>
      <c r="Z89">
        <v>2</v>
      </c>
      <c r="AA89">
        <v>3</v>
      </c>
      <c r="AB89">
        <v>2</v>
      </c>
      <c r="AC89">
        <v>3</v>
      </c>
      <c r="AD89">
        <v>4</v>
      </c>
      <c r="AE89">
        <v>6</v>
      </c>
      <c r="AF89">
        <v>9</v>
      </c>
      <c r="AG89">
        <v>3</v>
      </c>
      <c r="AH89">
        <v>3</v>
      </c>
      <c r="AI89">
        <v>3</v>
      </c>
      <c r="AJ89">
        <v>4</v>
      </c>
      <c r="AK89">
        <v>4</v>
      </c>
      <c r="AL89">
        <v>3</v>
      </c>
      <c r="AM89">
        <v>3</v>
      </c>
      <c r="AN89">
        <v>4</v>
      </c>
      <c r="AO89">
        <v>3</v>
      </c>
      <c r="AP89">
        <v>3</v>
      </c>
      <c r="AQ89">
        <v>3</v>
      </c>
      <c r="AR89">
        <v>3</v>
      </c>
      <c r="AS89">
        <v>3</v>
      </c>
      <c r="AT89">
        <v>3</v>
      </c>
      <c r="AU89">
        <v>4</v>
      </c>
      <c r="AV89">
        <v>2</v>
      </c>
      <c r="AW89">
        <v>8</v>
      </c>
      <c r="AX89">
        <v>3</v>
      </c>
      <c r="AY89">
        <v>2</v>
      </c>
      <c r="AZ89">
        <v>5</v>
      </c>
      <c r="BA89">
        <v>3</v>
      </c>
      <c r="BB89">
        <v>-32</v>
      </c>
    </row>
    <row r="90" spans="1:54">
      <c r="A90">
        <v>19551</v>
      </c>
      <c r="B90">
        <v>1</v>
      </c>
      <c r="C90">
        <v>1998</v>
      </c>
      <c r="D90" s="37">
        <v>44131.656898148103</v>
      </c>
      <c r="E90" t="s">
        <v>120</v>
      </c>
      <c r="F90">
        <v>4</v>
      </c>
      <c r="G90">
        <v>4</v>
      </c>
      <c r="H90">
        <v>4</v>
      </c>
      <c r="I90">
        <v>4</v>
      </c>
      <c r="J90">
        <v>1</v>
      </c>
      <c r="K90">
        <v>1</v>
      </c>
      <c r="L90">
        <v>1</v>
      </c>
      <c r="M90">
        <v>2</v>
      </c>
      <c r="N90">
        <v>2</v>
      </c>
      <c r="O90">
        <v>3</v>
      </c>
      <c r="P90">
        <v>4</v>
      </c>
      <c r="Q90">
        <v>3</v>
      </c>
      <c r="R90">
        <v>2</v>
      </c>
      <c r="S90">
        <v>4</v>
      </c>
      <c r="T90">
        <v>2</v>
      </c>
      <c r="U90">
        <v>2</v>
      </c>
      <c r="V90">
        <v>1</v>
      </c>
      <c r="W90">
        <v>1</v>
      </c>
      <c r="X90">
        <v>2</v>
      </c>
      <c r="Y90">
        <v>3</v>
      </c>
      <c r="Z90">
        <v>1</v>
      </c>
      <c r="AA90">
        <v>3</v>
      </c>
      <c r="AB90">
        <v>4</v>
      </c>
      <c r="AC90">
        <v>4</v>
      </c>
      <c r="AD90">
        <v>2</v>
      </c>
      <c r="AE90">
        <v>2</v>
      </c>
      <c r="AF90">
        <v>4</v>
      </c>
      <c r="AG90">
        <v>2</v>
      </c>
      <c r="AH90">
        <v>3</v>
      </c>
      <c r="AI90">
        <v>4</v>
      </c>
      <c r="AJ90">
        <v>3</v>
      </c>
      <c r="AK90">
        <v>4</v>
      </c>
      <c r="AL90">
        <v>4</v>
      </c>
      <c r="AM90">
        <v>5</v>
      </c>
      <c r="AN90">
        <v>5</v>
      </c>
      <c r="AO90">
        <v>4</v>
      </c>
      <c r="AP90">
        <v>2</v>
      </c>
      <c r="AQ90">
        <v>5</v>
      </c>
      <c r="AR90">
        <v>3</v>
      </c>
      <c r="AS90">
        <v>13</v>
      </c>
      <c r="AT90">
        <v>3</v>
      </c>
      <c r="AU90">
        <v>2</v>
      </c>
      <c r="AV90">
        <v>3</v>
      </c>
      <c r="AW90">
        <v>4</v>
      </c>
      <c r="AX90">
        <v>2</v>
      </c>
      <c r="AY90">
        <v>4</v>
      </c>
      <c r="AZ90">
        <v>4581</v>
      </c>
      <c r="BA90">
        <v>2</v>
      </c>
      <c r="BB90">
        <v>14</v>
      </c>
    </row>
    <row r="91" spans="1:54">
      <c r="A91">
        <v>19773</v>
      </c>
      <c r="B91">
        <v>0</v>
      </c>
      <c r="C91">
        <v>1994</v>
      </c>
      <c r="D91" s="37">
        <v>44131.658715277801</v>
      </c>
      <c r="E91" t="s">
        <v>95</v>
      </c>
      <c r="F91">
        <v>1</v>
      </c>
      <c r="G91">
        <v>4</v>
      </c>
      <c r="H91">
        <v>3</v>
      </c>
      <c r="I91">
        <v>3</v>
      </c>
      <c r="J91">
        <v>3</v>
      </c>
      <c r="K91">
        <v>1</v>
      </c>
      <c r="L91">
        <v>3</v>
      </c>
      <c r="M91">
        <v>3</v>
      </c>
      <c r="N91">
        <v>2</v>
      </c>
      <c r="O91">
        <v>3</v>
      </c>
      <c r="P91">
        <v>4</v>
      </c>
      <c r="Q91">
        <v>3</v>
      </c>
      <c r="R91">
        <v>2</v>
      </c>
      <c r="S91">
        <v>4</v>
      </c>
      <c r="T91">
        <v>2</v>
      </c>
      <c r="U91">
        <v>3</v>
      </c>
      <c r="V91">
        <v>1</v>
      </c>
      <c r="W91">
        <v>2</v>
      </c>
      <c r="X91">
        <v>3</v>
      </c>
      <c r="Y91">
        <v>4</v>
      </c>
      <c r="Z91">
        <v>2</v>
      </c>
      <c r="AA91">
        <v>3</v>
      </c>
      <c r="AB91">
        <v>2</v>
      </c>
      <c r="AC91">
        <v>2</v>
      </c>
      <c r="AD91">
        <v>3</v>
      </c>
      <c r="AE91">
        <v>6</v>
      </c>
      <c r="AF91">
        <v>6</v>
      </c>
      <c r="AG91">
        <v>2</v>
      </c>
      <c r="AH91">
        <v>3</v>
      </c>
      <c r="AI91">
        <v>3</v>
      </c>
      <c r="AJ91">
        <v>5</v>
      </c>
      <c r="AK91">
        <v>4</v>
      </c>
      <c r="AL91">
        <v>7</v>
      </c>
      <c r="AM91">
        <v>4</v>
      </c>
      <c r="AN91">
        <v>7</v>
      </c>
      <c r="AO91">
        <v>3</v>
      </c>
      <c r="AP91">
        <v>6</v>
      </c>
      <c r="AQ91">
        <v>4</v>
      </c>
      <c r="AR91">
        <v>4</v>
      </c>
      <c r="AS91">
        <v>5</v>
      </c>
      <c r="AT91">
        <v>4</v>
      </c>
      <c r="AU91">
        <v>5</v>
      </c>
      <c r="AV91">
        <v>4</v>
      </c>
      <c r="AW91">
        <v>7</v>
      </c>
      <c r="AX91">
        <v>3</v>
      </c>
      <c r="AY91">
        <v>4</v>
      </c>
      <c r="AZ91">
        <v>10</v>
      </c>
      <c r="BA91">
        <v>3</v>
      </c>
      <c r="BB91">
        <v>-6</v>
      </c>
    </row>
    <row r="92" spans="1:54">
      <c r="A92">
        <v>19799</v>
      </c>
      <c r="B92">
        <v>0</v>
      </c>
      <c r="C92">
        <v>1993</v>
      </c>
      <c r="D92" s="37">
        <v>44131.664930555598</v>
      </c>
      <c r="E92" t="s">
        <v>121</v>
      </c>
      <c r="F92">
        <v>2</v>
      </c>
      <c r="G92">
        <v>1</v>
      </c>
      <c r="H92">
        <v>2</v>
      </c>
      <c r="I92">
        <v>1</v>
      </c>
      <c r="J92">
        <v>3</v>
      </c>
      <c r="K92">
        <v>3</v>
      </c>
      <c r="L92">
        <v>3</v>
      </c>
      <c r="M92">
        <v>2</v>
      </c>
      <c r="N92">
        <v>1</v>
      </c>
      <c r="O92">
        <v>1</v>
      </c>
      <c r="P92">
        <v>4</v>
      </c>
      <c r="Q92">
        <v>4</v>
      </c>
      <c r="R92">
        <v>3</v>
      </c>
      <c r="S92">
        <v>3</v>
      </c>
      <c r="T92">
        <v>2</v>
      </c>
      <c r="U92">
        <v>3</v>
      </c>
      <c r="V92">
        <v>2</v>
      </c>
      <c r="W92">
        <v>2</v>
      </c>
      <c r="X92">
        <v>4</v>
      </c>
      <c r="Y92">
        <v>3</v>
      </c>
      <c r="Z92">
        <v>2</v>
      </c>
      <c r="AA92">
        <v>3</v>
      </c>
      <c r="AB92">
        <v>2</v>
      </c>
      <c r="AC92">
        <v>3</v>
      </c>
      <c r="AD92">
        <v>8</v>
      </c>
      <c r="AE92">
        <v>4</v>
      </c>
      <c r="AF92">
        <v>3</v>
      </c>
      <c r="AG92">
        <v>3</v>
      </c>
      <c r="AH92">
        <v>4</v>
      </c>
      <c r="AI92">
        <v>4</v>
      </c>
      <c r="AJ92">
        <v>8</v>
      </c>
      <c r="AK92">
        <v>4</v>
      </c>
      <c r="AL92">
        <v>2</v>
      </c>
      <c r="AM92">
        <v>4</v>
      </c>
      <c r="AN92">
        <v>8</v>
      </c>
      <c r="AO92">
        <v>7</v>
      </c>
      <c r="AP92">
        <v>5</v>
      </c>
      <c r="AQ92">
        <v>8</v>
      </c>
      <c r="AR92">
        <v>3</v>
      </c>
      <c r="AS92">
        <v>5</v>
      </c>
      <c r="AT92">
        <v>3</v>
      </c>
      <c r="AU92">
        <v>5</v>
      </c>
      <c r="AV92">
        <v>6</v>
      </c>
      <c r="AW92">
        <v>8</v>
      </c>
      <c r="AX92">
        <v>2</v>
      </c>
      <c r="AY92">
        <v>3</v>
      </c>
      <c r="AZ92">
        <v>14</v>
      </c>
      <c r="BA92">
        <v>3</v>
      </c>
      <c r="BB92">
        <v>-19</v>
      </c>
    </row>
    <row r="93" spans="1:54">
      <c r="A93">
        <v>19803</v>
      </c>
      <c r="B93">
        <v>0</v>
      </c>
      <c r="C93">
        <v>1999</v>
      </c>
      <c r="D93" s="37">
        <v>44131.668564814798</v>
      </c>
      <c r="E93" t="s">
        <v>122</v>
      </c>
      <c r="F93">
        <v>4</v>
      </c>
      <c r="G93">
        <v>1</v>
      </c>
      <c r="H93">
        <v>2</v>
      </c>
      <c r="I93">
        <v>1</v>
      </c>
      <c r="J93">
        <v>1</v>
      </c>
      <c r="K93">
        <v>1</v>
      </c>
      <c r="L93">
        <v>1</v>
      </c>
      <c r="M93">
        <v>3</v>
      </c>
      <c r="N93">
        <v>1</v>
      </c>
      <c r="O93">
        <v>3</v>
      </c>
      <c r="P93">
        <v>1</v>
      </c>
      <c r="Q93">
        <v>4</v>
      </c>
      <c r="R93">
        <v>4</v>
      </c>
      <c r="S93">
        <v>2</v>
      </c>
      <c r="T93">
        <v>2</v>
      </c>
      <c r="U93">
        <v>4</v>
      </c>
      <c r="V93">
        <v>1</v>
      </c>
      <c r="W93">
        <v>1</v>
      </c>
      <c r="X93">
        <v>4</v>
      </c>
      <c r="Y93">
        <v>4</v>
      </c>
      <c r="Z93">
        <v>1</v>
      </c>
      <c r="AA93">
        <v>3</v>
      </c>
      <c r="AB93">
        <v>2</v>
      </c>
      <c r="AC93">
        <v>4</v>
      </c>
      <c r="AD93">
        <v>10</v>
      </c>
      <c r="AE93">
        <v>2</v>
      </c>
      <c r="AF93">
        <v>4</v>
      </c>
      <c r="AG93">
        <v>3</v>
      </c>
      <c r="AH93">
        <v>3</v>
      </c>
      <c r="AI93">
        <v>2</v>
      </c>
      <c r="AJ93">
        <v>3</v>
      </c>
      <c r="AK93">
        <v>5</v>
      </c>
      <c r="AL93">
        <v>3</v>
      </c>
      <c r="AM93">
        <v>4</v>
      </c>
      <c r="AN93">
        <v>3</v>
      </c>
      <c r="AO93">
        <v>4</v>
      </c>
      <c r="AP93">
        <v>3</v>
      </c>
      <c r="AQ93">
        <v>4</v>
      </c>
      <c r="AR93">
        <v>4</v>
      </c>
      <c r="AS93">
        <v>3</v>
      </c>
      <c r="AT93">
        <v>2</v>
      </c>
      <c r="AU93">
        <v>4</v>
      </c>
      <c r="AV93">
        <v>3</v>
      </c>
      <c r="AW93">
        <v>5</v>
      </c>
      <c r="AX93">
        <v>2</v>
      </c>
      <c r="AY93">
        <v>4</v>
      </c>
      <c r="AZ93">
        <v>5</v>
      </c>
      <c r="BA93">
        <v>2</v>
      </c>
      <c r="BB93">
        <v>20</v>
      </c>
    </row>
    <row r="94" spans="1:54">
      <c r="A94">
        <v>19818</v>
      </c>
      <c r="B94">
        <v>0</v>
      </c>
      <c r="C94">
        <v>1997</v>
      </c>
      <c r="D94" s="37">
        <v>44131.6720138889</v>
      </c>
      <c r="E94" t="s">
        <v>123</v>
      </c>
      <c r="F94">
        <v>3</v>
      </c>
      <c r="G94">
        <v>2</v>
      </c>
      <c r="H94">
        <v>3</v>
      </c>
      <c r="I94">
        <v>2</v>
      </c>
      <c r="J94">
        <v>3</v>
      </c>
      <c r="K94">
        <v>3</v>
      </c>
      <c r="L94">
        <v>2</v>
      </c>
      <c r="M94">
        <v>2</v>
      </c>
      <c r="N94">
        <v>2</v>
      </c>
      <c r="O94">
        <v>2</v>
      </c>
      <c r="P94">
        <v>3</v>
      </c>
      <c r="Q94">
        <v>4</v>
      </c>
      <c r="R94">
        <v>3</v>
      </c>
      <c r="S94">
        <v>3</v>
      </c>
      <c r="T94">
        <v>1</v>
      </c>
      <c r="U94">
        <v>3</v>
      </c>
      <c r="V94">
        <v>1</v>
      </c>
      <c r="W94">
        <v>3</v>
      </c>
      <c r="X94">
        <v>3</v>
      </c>
      <c r="Y94">
        <v>3</v>
      </c>
      <c r="Z94">
        <v>1</v>
      </c>
      <c r="AA94">
        <v>4</v>
      </c>
      <c r="AB94">
        <v>3</v>
      </c>
      <c r="AC94">
        <v>3</v>
      </c>
      <c r="AD94">
        <v>5</v>
      </c>
      <c r="AE94">
        <v>3</v>
      </c>
      <c r="AF94">
        <v>4</v>
      </c>
      <c r="AG94">
        <v>4</v>
      </c>
      <c r="AH94">
        <v>6</v>
      </c>
      <c r="AI94">
        <v>3</v>
      </c>
      <c r="AJ94">
        <v>4</v>
      </c>
      <c r="AK94">
        <v>5</v>
      </c>
      <c r="AL94">
        <v>6</v>
      </c>
      <c r="AM94">
        <v>4</v>
      </c>
      <c r="AN94">
        <v>6</v>
      </c>
      <c r="AO94">
        <v>4</v>
      </c>
      <c r="AP94">
        <v>4</v>
      </c>
      <c r="AQ94">
        <v>5</v>
      </c>
      <c r="AR94">
        <v>3</v>
      </c>
      <c r="AS94">
        <v>5</v>
      </c>
      <c r="AT94">
        <v>2</v>
      </c>
      <c r="AU94">
        <v>3</v>
      </c>
      <c r="AV94">
        <v>3</v>
      </c>
      <c r="AW94">
        <v>5</v>
      </c>
      <c r="AX94">
        <v>3</v>
      </c>
      <c r="AY94">
        <v>3</v>
      </c>
      <c r="AZ94">
        <v>6</v>
      </c>
      <c r="BA94">
        <v>3</v>
      </c>
      <c r="BB94">
        <v>-28</v>
      </c>
    </row>
    <row r="95" spans="1:54">
      <c r="A95">
        <v>19825</v>
      </c>
      <c r="B95">
        <v>0</v>
      </c>
      <c r="C95">
        <v>1997</v>
      </c>
      <c r="D95" s="37">
        <v>44131.674976851798</v>
      </c>
      <c r="E95" t="s">
        <v>124</v>
      </c>
      <c r="F95">
        <v>2</v>
      </c>
      <c r="G95">
        <v>1</v>
      </c>
      <c r="H95">
        <v>1</v>
      </c>
      <c r="I95">
        <v>1</v>
      </c>
      <c r="J95">
        <v>1</v>
      </c>
      <c r="K95">
        <v>3</v>
      </c>
      <c r="L95">
        <v>2</v>
      </c>
      <c r="M95">
        <v>1</v>
      </c>
      <c r="N95">
        <v>1</v>
      </c>
      <c r="O95">
        <v>1</v>
      </c>
      <c r="P95">
        <v>1</v>
      </c>
      <c r="Q95">
        <v>3</v>
      </c>
      <c r="R95">
        <v>4</v>
      </c>
      <c r="S95">
        <v>2</v>
      </c>
      <c r="T95">
        <v>1</v>
      </c>
      <c r="U95">
        <v>2</v>
      </c>
      <c r="V95">
        <v>1</v>
      </c>
      <c r="W95">
        <v>1</v>
      </c>
      <c r="X95">
        <v>3</v>
      </c>
      <c r="Y95">
        <v>2</v>
      </c>
      <c r="Z95">
        <v>1</v>
      </c>
      <c r="AA95">
        <v>4</v>
      </c>
      <c r="AB95">
        <v>1</v>
      </c>
      <c r="AC95">
        <v>4</v>
      </c>
      <c r="AD95">
        <v>6</v>
      </c>
      <c r="AE95">
        <v>4</v>
      </c>
      <c r="AF95">
        <v>4</v>
      </c>
      <c r="AG95">
        <v>2</v>
      </c>
      <c r="AH95">
        <v>3</v>
      </c>
      <c r="AI95">
        <v>4</v>
      </c>
      <c r="AJ95">
        <v>6</v>
      </c>
      <c r="AK95">
        <v>8</v>
      </c>
      <c r="AL95">
        <v>2</v>
      </c>
      <c r="AM95">
        <v>2</v>
      </c>
      <c r="AN95">
        <v>21</v>
      </c>
      <c r="AO95">
        <v>5</v>
      </c>
      <c r="AP95">
        <v>28</v>
      </c>
      <c r="AQ95">
        <v>20</v>
      </c>
      <c r="AR95">
        <v>2</v>
      </c>
      <c r="AS95">
        <v>3</v>
      </c>
      <c r="AT95">
        <v>1</v>
      </c>
      <c r="AU95">
        <v>6</v>
      </c>
      <c r="AV95">
        <v>3</v>
      </c>
      <c r="AW95">
        <v>4</v>
      </c>
      <c r="AX95">
        <v>1</v>
      </c>
      <c r="AY95">
        <v>3</v>
      </c>
      <c r="AZ95">
        <v>3</v>
      </c>
      <c r="BA95">
        <v>2</v>
      </c>
      <c r="BB95">
        <v>12</v>
      </c>
    </row>
    <row r="96" spans="1:54">
      <c r="A96">
        <v>19833</v>
      </c>
      <c r="B96">
        <v>0</v>
      </c>
      <c r="C96">
        <v>1983</v>
      </c>
      <c r="D96" s="37">
        <v>44131.681064814802</v>
      </c>
      <c r="E96" t="s">
        <v>99</v>
      </c>
      <c r="F96">
        <v>1</v>
      </c>
      <c r="G96">
        <v>4</v>
      </c>
      <c r="H96">
        <v>4</v>
      </c>
      <c r="I96">
        <v>4</v>
      </c>
      <c r="J96">
        <v>4</v>
      </c>
      <c r="K96">
        <v>4</v>
      </c>
      <c r="L96">
        <v>3</v>
      </c>
      <c r="M96">
        <v>3</v>
      </c>
      <c r="N96">
        <v>3</v>
      </c>
      <c r="O96">
        <v>1</v>
      </c>
      <c r="P96">
        <v>4</v>
      </c>
      <c r="Q96">
        <v>2</v>
      </c>
      <c r="R96">
        <v>2</v>
      </c>
      <c r="S96">
        <v>3</v>
      </c>
      <c r="T96">
        <v>1</v>
      </c>
      <c r="U96">
        <v>2</v>
      </c>
      <c r="V96">
        <v>2</v>
      </c>
      <c r="W96">
        <v>2</v>
      </c>
      <c r="X96">
        <v>3</v>
      </c>
      <c r="Y96">
        <v>2</v>
      </c>
      <c r="Z96">
        <v>3</v>
      </c>
      <c r="AA96">
        <v>3</v>
      </c>
      <c r="AB96">
        <v>4</v>
      </c>
      <c r="AC96">
        <v>2</v>
      </c>
      <c r="AD96">
        <v>7</v>
      </c>
      <c r="AE96">
        <v>4</v>
      </c>
      <c r="AF96">
        <v>2</v>
      </c>
      <c r="AG96">
        <v>2</v>
      </c>
      <c r="AH96">
        <v>2</v>
      </c>
      <c r="AI96">
        <v>4</v>
      </c>
      <c r="AJ96">
        <v>6</v>
      </c>
      <c r="AK96">
        <v>4</v>
      </c>
      <c r="AL96">
        <v>3</v>
      </c>
      <c r="AM96">
        <v>4</v>
      </c>
      <c r="AN96">
        <v>5</v>
      </c>
      <c r="AO96">
        <v>3</v>
      </c>
      <c r="AP96">
        <v>4</v>
      </c>
      <c r="AQ96">
        <v>3</v>
      </c>
      <c r="AR96">
        <v>3</v>
      </c>
      <c r="AS96">
        <v>4</v>
      </c>
      <c r="AT96">
        <v>4</v>
      </c>
      <c r="AU96">
        <v>4</v>
      </c>
      <c r="AV96">
        <v>3</v>
      </c>
      <c r="AW96">
        <v>5</v>
      </c>
      <c r="AX96">
        <v>3</v>
      </c>
      <c r="AY96">
        <v>3</v>
      </c>
      <c r="AZ96">
        <v>4</v>
      </c>
      <c r="BA96">
        <v>2</v>
      </c>
      <c r="BB96">
        <v>15</v>
      </c>
    </row>
    <row r="97" spans="1:54">
      <c r="A97">
        <v>19868</v>
      </c>
      <c r="B97">
        <v>0</v>
      </c>
      <c r="C97">
        <v>1996</v>
      </c>
      <c r="D97" s="37">
        <v>44131.695821759298</v>
      </c>
      <c r="E97" t="s">
        <v>99</v>
      </c>
      <c r="F97">
        <v>2</v>
      </c>
      <c r="G97">
        <v>3</v>
      </c>
      <c r="H97">
        <v>3</v>
      </c>
      <c r="I97">
        <v>3</v>
      </c>
      <c r="J97">
        <v>2</v>
      </c>
      <c r="K97">
        <v>3</v>
      </c>
      <c r="L97">
        <v>2</v>
      </c>
      <c r="M97">
        <v>1</v>
      </c>
      <c r="N97">
        <v>1</v>
      </c>
      <c r="O97">
        <v>1</v>
      </c>
      <c r="P97">
        <v>3</v>
      </c>
      <c r="Q97">
        <v>3</v>
      </c>
      <c r="R97">
        <v>2</v>
      </c>
      <c r="S97">
        <v>3</v>
      </c>
      <c r="T97">
        <v>1</v>
      </c>
      <c r="U97">
        <v>2</v>
      </c>
      <c r="V97">
        <v>2</v>
      </c>
      <c r="W97">
        <v>1</v>
      </c>
      <c r="X97">
        <v>2</v>
      </c>
      <c r="Y97">
        <v>3</v>
      </c>
      <c r="Z97">
        <v>1</v>
      </c>
      <c r="AA97">
        <v>2</v>
      </c>
      <c r="AB97">
        <v>3</v>
      </c>
      <c r="AC97">
        <v>2</v>
      </c>
      <c r="AD97">
        <v>7</v>
      </c>
      <c r="AE97">
        <v>5</v>
      </c>
      <c r="AF97">
        <v>5</v>
      </c>
      <c r="AG97">
        <v>3</v>
      </c>
      <c r="AH97">
        <v>5</v>
      </c>
      <c r="AI97">
        <v>3</v>
      </c>
      <c r="AJ97">
        <v>5</v>
      </c>
      <c r="AK97">
        <v>5</v>
      </c>
      <c r="AL97">
        <v>4</v>
      </c>
      <c r="AM97">
        <v>7</v>
      </c>
      <c r="AN97">
        <v>6</v>
      </c>
      <c r="AO97">
        <v>4</v>
      </c>
      <c r="AP97">
        <v>9</v>
      </c>
      <c r="AQ97">
        <v>3</v>
      </c>
      <c r="AR97">
        <v>3</v>
      </c>
      <c r="AS97">
        <v>4</v>
      </c>
      <c r="AT97">
        <v>4</v>
      </c>
      <c r="AU97">
        <v>2</v>
      </c>
      <c r="AV97">
        <v>7</v>
      </c>
      <c r="AW97">
        <v>11</v>
      </c>
      <c r="AX97">
        <v>2</v>
      </c>
      <c r="AY97">
        <v>3</v>
      </c>
      <c r="AZ97">
        <v>7</v>
      </c>
      <c r="BA97">
        <v>4</v>
      </c>
      <c r="BB97">
        <v>-15</v>
      </c>
    </row>
    <row r="98" spans="1:54">
      <c r="A98">
        <v>19877</v>
      </c>
      <c r="B98">
        <v>0</v>
      </c>
      <c r="C98">
        <v>2001</v>
      </c>
      <c r="D98" s="37">
        <v>44131.700659722199</v>
      </c>
      <c r="E98" t="s">
        <v>102</v>
      </c>
      <c r="F98">
        <v>1</v>
      </c>
      <c r="G98">
        <v>1</v>
      </c>
      <c r="H98">
        <v>4</v>
      </c>
      <c r="I98">
        <v>1</v>
      </c>
      <c r="J98">
        <v>2</v>
      </c>
      <c r="K98">
        <v>4</v>
      </c>
      <c r="L98">
        <v>2</v>
      </c>
      <c r="M98">
        <v>2</v>
      </c>
      <c r="N98">
        <v>3</v>
      </c>
      <c r="O98">
        <v>1</v>
      </c>
      <c r="P98">
        <v>2</v>
      </c>
      <c r="Q98">
        <v>4</v>
      </c>
      <c r="R98">
        <v>4</v>
      </c>
      <c r="S98">
        <v>2</v>
      </c>
      <c r="T98">
        <v>3</v>
      </c>
      <c r="U98">
        <v>2</v>
      </c>
      <c r="V98">
        <v>1</v>
      </c>
      <c r="W98">
        <v>4</v>
      </c>
      <c r="X98">
        <v>2</v>
      </c>
      <c r="Y98">
        <v>2</v>
      </c>
      <c r="Z98">
        <v>2</v>
      </c>
      <c r="AA98">
        <v>4</v>
      </c>
      <c r="AB98">
        <v>4</v>
      </c>
      <c r="AC98">
        <v>3</v>
      </c>
      <c r="AD98">
        <v>4</v>
      </c>
      <c r="AE98">
        <v>3</v>
      </c>
      <c r="AF98">
        <v>5</v>
      </c>
      <c r="AG98">
        <v>3</v>
      </c>
      <c r="AH98">
        <v>4</v>
      </c>
      <c r="AI98">
        <v>2</v>
      </c>
      <c r="AJ98">
        <v>5</v>
      </c>
      <c r="AK98">
        <v>8</v>
      </c>
      <c r="AL98">
        <v>4</v>
      </c>
      <c r="AM98">
        <v>4</v>
      </c>
      <c r="AN98">
        <v>6</v>
      </c>
      <c r="AO98">
        <v>3</v>
      </c>
      <c r="AP98">
        <v>3</v>
      </c>
      <c r="AQ98">
        <v>5</v>
      </c>
      <c r="AR98">
        <v>6</v>
      </c>
      <c r="AS98">
        <v>5</v>
      </c>
      <c r="AT98">
        <v>5</v>
      </c>
      <c r="AU98">
        <v>5</v>
      </c>
      <c r="AV98">
        <v>3</v>
      </c>
      <c r="AW98">
        <v>5</v>
      </c>
      <c r="AX98">
        <v>4</v>
      </c>
      <c r="AY98">
        <v>3</v>
      </c>
      <c r="AZ98">
        <v>4</v>
      </c>
      <c r="BA98">
        <v>4</v>
      </c>
      <c r="BB98">
        <v>13</v>
      </c>
    </row>
    <row r="99" spans="1:54">
      <c r="A99">
        <v>19835</v>
      </c>
      <c r="B99">
        <v>0</v>
      </c>
      <c r="C99">
        <v>1972</v>
      </c>
      <c r="D99" s="37">
        <v>44131.701493055603</v>
      </c>
      <c r="E99" t="s">
        <v>95</v>
      </c>
      <c r="F99">
        <v>3</v>
      </c>
      <c r="G99">
        <v>3</v>
      </c>
      <c r="H99">
        <v>3</v>
      </c>
      <c r="I99">
        <v>3</v>
      </c>
      <c r="J99">
        <v>3</v>
      </c>
      <c r="K99">
        <v>4</v>
      </c>
      <c r="L99">
        <v>3</v>
      </c>
      <c r="M99">
        <v>3</v>
      </c>
      <c r="N99">
        <v>3</v>
      </c>
      <c r="O99">
        <v>1</v>
      </c>
      <c r="P99">
        <v>4</v>
      </c>
      <c r="Q99">
        <v>4</v>
      </c>
      <c r="R99">
        <v>2</v>
      </c>
      <c r="S99">
        <v>1</v>
      </c>
      <c r="T99">
        <v>3</v>
      </c>
      <c r="U99">
        <v>2</v>
      </c>
      <c r="V99">
        <v>3</v>
      </c>
      <c r="W99">
        <v>4</v>
      </c>
      <c r="X99">
        <v>3</v>
      </c>
      <c r="Y99">
        <v>3</v>
      </c>
      <c r="Z99">
        <v>4</v>
      </c>
      <c r="AA99">
        <v>4</v>
      </c>
      <c r="AB99">
        <v>3</v>
      </c>
      <c r="AC99">
        <v>1</v>
      </c>
      <c r="AD99">
        <v>11</v>
      </c>
      <c r="AE99">
        <v>4</v>
      </c>
      <c r="AF99">
        <v>3</v>
      </c>
      <c r="AG99">
        <v>3</v>
      </c>
      <c r="AH99">
        <v>3</v>
      </c>
      <c r="AI99">
        <v>10</v>
      </c>
      <c r="AJ99">
        <v>5</v>
      </c>
      <c r="AK99">
        <v>3</v>
      </c>
      <c r="AL99">
        <v>5</v>
      </c>
      <c r="AM99">
        <v>4</v>
      </c>
      <c r="AN99">
        <v>6</v>
      </c>
      <c r="AO99">
        <v>3</v>
      </c>
      <c r="AP99">
        <v>4</v>
      </c>
      <c r="AQ99">
        <v>6</v>
      </c>
      <c r="AR99">
        <v>4</v>
      </c>
      <c r="AS99">
        <v>8</v>
      </c>
      <c r="AT99">
        <v>4</v>
      </c>
      <c r="AU99">
        <v>4</v>
      </c>
      <c r="AV99">
        <v>5</v>
      </c>
      <c r="AW99">
        <v>6</v>
      </c>
      <c r="AX99">
        <v>6</v>
      </c>
      <c r="AY99">
        <v>3</v>
      </c>
      <c r="AZ99">
        <v>8</v>
      </c>
      <c r="BA99">
        <v>5</v>
      </c>
      <c r="BB99">
        <v>17</v>
      </c>
    </row>
    <row r="100" spans="1:54">
      <c r="A100">
        <v>19896</v>
      </c>
      <c r="B100">
        <v>0</v>
      </c>
      <c r="C100">
        <v>1997</v>
      </c>
      <c r="D100" s="37">
        <v>44131.706504629597</v>
      </c>
      <c r="E100" t="s">
        <v>99</v>
      </c>
      <c r="F100">
        <v>2</v>
      </c>
      <c r="G100">
        <v>2</v>
      </c>
      <c r="H100">
        <v>2</v>
      </c>
      <c r="I100">
        <v>3</v>
      </c>
      <c r="J100">
        <v>2</v>
      </c>
      <c r="K100">
        <v>3</v>
      </c>
      <c r="L100">
        <v>2</v>
      </c>
      <c r="M100">
        <v>2</v>
      </c>
      <c r="N100">
        <v>2</v>
      </c>
      <c r="O100">
        <v>2</v>
      </c>
      <c r="P100">
        <v>4</v>
      </c>
      <c r="Q100">
        <v>3</v>
      </c>
      <c r="R100">
        <v>3</v>
      </c>
      <c r="S100">
        <v>2</v>
      </c>
      <c r="T100">
        <v>1</v>
      </c>
      <c r="U100">
        <v>3</v>
      </c>
      <c r="V100">
        <v>2</v>
      </c>
      <c r="W100">
        <v>3</v>
      </c>
      <c r="X100">
        <v>4</v>
      </c>
      <c r="Y100">
        <v>4</v>
      </c>
      <c r="Z100">
        <v>1</v>
      </c>
      <c r="AA100">
        <v>3</v>
      </c>
      <c r="AB100">
        <v>1</v>
      </c>
      <c r="AC100">
        <v>4</v>
      </c>
      <c r="AD100">
        <v>42</v>
      </c>
      <c r="AE100">
        <v>6</v>
      </c>
      <c r="AF100">
        <v>3</v>
      </c>
      <c r="AG100">
        <v>3</v>
      </c>
      <c r="AH100">
        <v>3</v>
      </c>
      <c r="AI100">
        <v>3</v>
      </c>
      <c r="AJ100">
        <v>3</v>
      </c>
      <c r="AK100">
        <v>4</v>
      </c>
      <c r="AL100">
        <v>2</v>
      </c>
      <c r="AM100">
        <v>6</v>
      </c>
      <c r="AN100">
        <v>4</v>
      </c>
      <c r="AO100">
        <v>3</v>
      </c>
      <c r="AP100">
        <v>3</v>
      </c>
      <c r="AQ100">
        <v>2</v>
      </c>
      <c r="AR100">
        <v>2</v>
      </c>
      <c r="AS100">
        <v>4</v>
      </c>
      <c r="AT100">
        <v>2</v>
      </c>
      <c r="AU100">
        <v>2</v>
      </c>
      <c r="AV100">
        <v>5</v>
      </c>
      <c r="AW100">
        <v>2</v>
      </c>
      <c r="AX100">
        <v>2</v>
      </c>
      <c r="AY100">
        <v>7</v>
      </c>
      <c r="AZ100">
        <v>40</v>
      </c>
      <c r="BA100">
        <v>3</v>
      </c>
      <c r="BB100">
        <v>-19</v>
      </c>
    </row>
    <row r="101" spans="1:54">
      <c r="A101">
        <v>19475</v>
      </c>
      <c r="B101">
        <v>0</v>
      </c>
      <c r="C101">
        <v>2000</v>
      </c>
      <c r="D101" s="37">
        <v>44131.719907407401</v>
      </c>
      <c r="E101" t="s">
        <v>125</v>
      </c>
      <c r="F101">
        <v>4</v>
      </c>
      <c r="G101">
        <v>2</v>
      </c>
      <c r="H101">
        <v>2</v>
      </c>
      <c r="I101">
        <v>2</v>
      </c>
      <c r="J101">
        <v>2</v>
      </c>
      <c r="K101">
        <v>2</v>
      </c>
      <c r="L101">
        <v>2</v>
      </c>
      <c r="M101">
        <v>2</v>
      </c>
      <c r="N101">
        <v>2</v>
      </c>
      <c r="O101">
        <v>3</v>
      </c>
      <c r="P101">
        <v>3</v>
      </c>
      <c r="Q101">
        <v>4</v>
      </c>
      <c r="R101">
        <v>3</v>
      </c>
      <c r="S101">
        <v>3</v>
      </c>
      <c r="T101">
        <v>2</v>
      </c>
      <c r="U101">
        <v>3</v>
      </c>
      <c r="V101">
        <v>2</v>
      </c>
      <c r="W101">
        <v>3</v>
      </c>
      <c r="X101">
        <v>3</v>
      </c>
      <c r="Y101">
        <v>3</v>
      </c>
      <c r="Z101">
        <v>2</v>
      </c>
      <c r="AA101">
        <v>2</v>
      </c>
      <c r="AB101">
        <v>2</v>
      </c>
      <c r="AC101">
        <v>3</v>
      </c>
      <c r="AD101">
        <v>4</v>
      </c>
      <c r="AE101">
        <v>3</v>
      </c>
      <c r="AF101">
        <v>7</v>
      </c>
      <c r="AG101">
        <v>3</v>
      </c>
      <c r="AH101">
        <v>5</v>
      </c>
      <c r="AI101">
        <v>4</v>
      </c>
      <c r="AJ101">
        <v>3</v>
      </c>
      <c r="AK101">
        <v>6</v>
      </c>
      <c r="AL101">
        <v>6</v>
      </c>
      <c r="AM101">
        <v>8</v>
      </c>
      <c r="AN101">
        <v>5</v>
      </c>
      <c r="AO101">
        <v>3</v>
      </c>
      <c r="AP101">
        <v>3</v>
      </c>
      <c r="AQ101">
        <v>5</v>
      </c>
      <c r="AR101">
        <v>4</v>
      </c>
      <c r="AS101">
        <v>3</v>
      </c>
      <c r="AT101">
        <v>2</v>
      </c>
      <c r="AU101">
        <v>4</v>
      </c>
      <c r="AV101">
        <v>3</v>
      </c>
      <c r="AW101">
        <v>5</v>
      </c>
      <c r="AX101">
        <v>2</v>
      </c>
      <c r="AY101">
        <v>5</v>
      </c>
      <c r="AZ101">
        <v>5</v>
      </c>
      <c r="BA101">
        <v>2</v>
      </c>
      <c r="BB101">
        <v>-32</v>
      </c>
    </row>
    <row r="102" spans="1:54">
      <c r="A102">
        <v>19522</v>
      </c>
      <c r="B102">
        <v>0</v>
      </c>
      <c r="C102">
        <v>1998</v>
      </c>
      <c r="D102" s="37">
        <v>44131.7323032407</v>
      </c>
      <c r="E102" t="s">
        <v>126</v>
      </c>
      <c r="F102">
        <v>3</v>
      </c>
      <c r="G102">
        <v>2</v>
      </c>
      <c r="H102">
        <v>2</v>
      </c>
      <c r="I102">
        <v>1</v>
      </c>
      <c r="J102">
        <v>2</v>
      </c>
      <c r="K102">
        <v>2</v>
      </c>
      <c r="L102">
        <v>2</v>
      </c>
      <c r="M102">
        <v>2</v>
      </c>
      <c r="N102">
        <v>2</v>
      </c>
      <c r="O102">
        <v>3</v>
      </c>
      <c r="P102">
        <v>3</v>
      </c>
      <c r="Q102">
        <v>3</v>
      </c>
      <c r="R102">
        <v>3</v>
      </c>
      <c r="S102">
        <v>2</v>
      </c>
      <c r="T102">
        <v>1</v>
      </c>
      <c r="U102">
        <v>3</v>
      </c>
      <c r="V102">
        <v>2</v>
      </c>
      <c r="W102">
        <v>2</v>
      </c>
      <c r="X102">
        <v>3</v>
      </c>
      <c r="Y102">
        <v>2</v>
      </c>
      <c r="Z102">
        <v>1</v>
      </c>
      <c r="AA102">
        <v>3</v>
      </c>
      <c r="AB102">
        <v>4</v>
      </c>
      <c r="AC102">
        <v>3</v>
      </c>
      <c r="AD102">
        <v>9</v>
      </c>
      <c r="AE102">
        <v>3</v>
      </c>
      <c r="AF102">
        <v>4</v>
      </c>
      <c r="AG102">
        <v>3</v>
      </c>
      <c r="AH102">
        <v>3</v>
      </c>
      <c r="AI102">
        <v>3</v>
      </c>
      <c r="AJ102">
        <v>5</v>
      </c>
      <c r="AK102">
        <v>3</v>
      </c>
      <c r="AL102">
        <v>2</v>
      </c>
      <c r="AM102">
        <v>3</v>
      </c>
      <c r="AN102">
        <v>6</v>
      </c>
      <c r="AO102">
        <v>3</v>
      </c>
      <c r="AP102">
        <v>5</v>
      </c>
      <c r="AQ102">
        <v>4</v>
      </c>
      <c r="AR102">
        <v>4</v>
      </c>
      <c r="AS102">
        <v>6</v>
      </c>
      <c r="AT102">
        <v>3</v>
      </c>
      <c r="AU102">
        <v>4</v>
      </c>
      <c r="AV102">
        <v>3</v>
      </c>
      <c r="AW102">
        <v>6</v>
      </c>
      <c r="AX102">
        <v>3</v>
      </c>
      <c r="AY102">
        <v>3</v>
      </c>
      <c r="AZ102">
        <v>6</v>
      </c>
      <c r="BA102">
        <v>3</v>
      </c>
      <c r="BB102">
        <v>-24</v>
      </c>
    </row>
    <row r="103" spans="1:54">
      <c r="A103">
        <v>19936</v>
      </c>
      <c r="B103">
        <v>0</v>
      </c>
      <c r="C103">
        <v>1996</v>
      </c>
      <c r="D103" s="37">
        <v>44131.732870370397</v>
      </c>
      <c r="E103" t="s">
        <v>127</v>
      </c>
      <c r="F103">
        <v>3</v>
      </c>
      <c r="G103">
        <v>4</v>
      </c>
      <c r="H103">
        <v>3</v>
      </c>
      <c r="I103">
        <v>4</v>
      </c>
      <c r="J103">
        <v>4</v>
      </c>
      <c r="K103">
        <v>2</v>
      </c>
      <c r="L103">
        <v>3</v>
      </c>
      <c r="M103">
        <v>3</v>
      </c>
      <c r="N103">
        <v>3</v>
      </c>
      <c r="O103">
        <v>2</v>
      </c>
      <c r="P103">
        <v>4</v>
      </c>
      <c r="Q103">
        <v>4</v>
      </c>
      <c r="R103">
        <v>1</v>
      </c>
      <c r="S103">
        <v>2</v>
      </c>
      <c r="T103">
        <v>3</v>
      </c>
      <c r="U103">
        <v>2</v>
      </c>
      <c r="V103">
        <v>3</v>
      </c>
      <c r="W103">
        <v>3</v>
      </c>
      <c r="X103">
        <v>3</v>
      </c>
      <c r="Y103">
        <v>3</v>
      </c>
      <c r="Z103">
        <v>3</v>
      </c>
      <c r="AA103">
        <v>3</v>
      </c>
      <c r="AB103">
        <v>3</v>
      </c>
      <c r="AC103">
        <v>2</v>
      </c>
      <c r="AD103">
        <v>3</v>
      </c>
      <c r="AE103">
        <v>9</v>
      </c>
      <c r="AF103">
        <v>4</v>
      </c>
      <c r="AG103">
        <v>5</v>
      </c>
      <c r="AH103">
        <v>3</v>
      </c>
      <c r="AI103">
        <v>5</v>
      </c>
      <c r="AJ103">
        <v>4</v>
      </c>
      <c r="AK103">
        <v>7</v>
      </c>
      <c r="AL103">
        <v>8</v>
      </c>
      <c r="AM103">
        <v>8</v>
      </c>
      <c r="AN103">
        <v>5</v>
      </c>
      <c r="AO103">
        <v>4</v>
      </c>
      <c r="AP103">
        <v>3</v>
      </c>
      <c r="AQ103">
        <v>8</v>
      </c>
      <c r="AR103">
        <v>2</v>
      </c>
      <c r="AS103">
        <v>5</v>
      </c>
      <c r="AT103">
        <v>3</v>
      </c>
      <c r="AU103">
        <v>4</v>
      </c>
      <c r="AV103">
        <v>8</v>
      </c>
      <c r="AW103">
        <v>6</v>
      </c>
      <c r="AX103">
        <v>3</v>
      </c>
      <c r="AY103">
        <v>3</v>
      </c>
      <c r="AZ103">
        <v>6</v>
      </c>
      <c r="BA103">
        <v>4</v>
      </c>
      <c r="BB103">
        <v>4</v>
      </c>
    </row>
    <row r="104" spans="1:54">
      <c r="A104">
        <v>19922</v>
      </c>
      <c r="B104">
        <v>0</v>
      </c>
      <c r="C104">
        <v>1999</v>
      </c>
      <c r="D104" s="37">
        <v>44131.735625000001</v>
      </c>
      <c r="E104" t="s">
        <v>97</v>
      </c>
      <c r="F104">
        <v>3</v>
      </c>
      <c r="G104">
        <v>3</v>
      </c>
      <c r="H104">
        <v>3</v>
      </c>
      <c r="I104">
        <v>3</v>
      </c>
      <c r="J104">
        <v>3</v>
      </c>
      <c r="K104">
        <v>3</v>
      </c>
      <c r="L104">
        <v>2</v>
      </c>
      <c r="M104">
        <v>2</v>
      </c>
      <c r="N104">
        <v>2</v>
      </c>
      <c r="O104">
        <v>2</v>
      </c>
      <c r="P104">
        <v>3</v>
      </c>
      <c r="Q104">
        <v>3</v>
      </c>
      <c r="R104">
        <v>3</v>
      </c>
      <c r="S104">
        <v>3</v>
      </c>
      <c r="T104">
        <v>2</v>
      </c>
      <c r="U104">
        <v>2</v>
      </c>
      <c r="V104">
        <v>2</v>
      </c>
      <c r="W104">
        <v>2</v>
      </c>
      <c r="X104">
        <v>3</v>
      </c>
      <c r="Y104">
        <v>3</v>
      </c>
      <c r="Z104">
        <v>2</v>
      </c>
      <c r="AA104">
        <v>3</v>
      </c>
      <c r="AB104">
        <v>3</v>
      </c>
      <c r="AC104">
        <v>3</v>
      </c>
      <c r="AD104">
        <v>6</v>
      </c>
      <c r="AE104">
        <v>5</v>
      </c>
      <c r="AF104">
        <v>3</v>
      </c>
      <c r="AG104">
        <v>3</v>
      </c>
      <c r="AH104">
        <v>4</v>
      </c>
      <c r="AI104">
        <v>3</v>
      </c>
      <c r="AJ104">
        <v>4</v>
      </c>
      <c r="AK104">
        <v>3</v>
      </c>
      <c r="AL104">
        <v>4</v>
      </c>
      <c r="AM104">
        <v>3</v>
      </c>
      <c r="AN104">
        <v>5</v>
      </c>
      <c r="AO104">
        <v>3</v>
      </c>
      <c r="AP104">
        <v>4</v>
      </c>
      <c r="AQ104">
        <v>5</v>
      </c>
      <c r="AR104">
        <v>3</v>
      </c>
      <c r="AS104">
        <v>4</v>
      </c>
      <c r="AT104">
        <v>3</v>
      </c>
      <c r="AU104">
        <v>3</v>
      </c>
      <c r="AV104">
        <v>3</v>
      </c>
      <c r="AW104">
        <v>5</v>
      </c>
      <c r="AX104">
        <v>4</v>
      </c>
      <c r="AY104">
        <v>3</v>
      </c>
      <c r="AZ104">
        <v>6</v>
      </c>
      <c r="BA104">
        <v>4</v>
      </c>
      <c r="BB104">
        <v>-37</v>
      </c>
    </row>
    <row r="105" spans="1:54">
      <c r="A105">
        <v>19890</v>
      </c>
      <c r="B105">
        <v>1</v>
      </c>
      <c r="C105">
        <v>1977</v>
      </c>
      <c r="D105" s="37">
        <v>44131.737060185202</v>
      </c>
      <c r="E105" t="s">
        <v>97</v>
      </c>
      <c r="F105">
        <v>3</v>
      </c>
      <c r="G105">
        <v>3</v>
      </c>
      <c r="H105">
        <v>3</v>
      </c>
      <c r="I105">
        <v>2</v>
      </c>
      <c r="J105">
        <v>3</v>
      </c>
      <c r="K105">
        <v>3</v>
      </c>
      <c r="L105">
        <v>3</v>
      </c>
      <c r="M105">
        <v>2</v>
      </c>
      <c r="N105">
        <v>3</v>
      </c>
      <c r="O105">
        <v>1</v>
      </c>
      <c r="P105">
        <v>3</v>
      </c>
      <c r="Q105">
        <v>3</v>
      </c>
      <c r="R105">
        <v>2</v>
      </c>
      <c r="S105">
        <v>2</v>
      </c>
      <c r="T105">
        <v>1</v>
      </c>
      <c r="U105">
        <v>2</v>
      </c>
      <c r="V105">
        <v>1</v>
      </c>
      <c r="W105">
        <v>2</v>
      </c>
      <c r="X105">
        <v>2</v>
      </c>
      <c r="Y105">
        <v>2</v>
      </c>
      <c r="Z105">
        <v>1</v>
      </c>
      <c r="AA105">
        <v>3</v>
      </c>
      <c r="AB105">
        <v>3</v>
      </c>
      <c r="AC105">
        <v>3</v>
      </c>
      <c r="AD105">
        <v>4</v>
      </c>
      <c r="AE105">
        <v>4</v>
      </c>
      <c r="AF105">
        <v>2</v>
      </c>
      <c r="AG105">
        <v>9</v>
      </c>
      <c r="AH105">
        <v>5</v>
      </c>
      <c r="AI105">
        <v>5</v>
      </c>
      <c r="AJ105">
        <v>4</v>
      </c>
      <c r="AK105">
        <v>4</v>
      </c>
      <c r="AL105">
        <v>3</v>
      </c>
      <c r="AM105">
        <v>3</v>
      </c>
      <c r="AN105">
        <v>3</v>
      </c>
      <c r="AO105">
        <v>7</v>
      </c>
      <c r="AP105">
        <v>3</v>
      </c>
      <c r="AQ105">
        <v>4</v>
      </c>
      <c r="AR105">
        <v>3</v>
      </c>
      <c r="AS105">
        <v>4</v>
      </c>
      <c r="AT105">
        <v>3</v>
      </c>
      <c r="AU105">
        <v>4</v>
      </c>
      <c r="AV105">
        <v>7</v>
      </c>
      <c r="AW105">
        <v>7</v>
      </c>
      <c r="AX105">
        <v>3</v>
      </c>
      <c r="AY105">
        <v>3</v>
      </c>
      <c r="AZ105">
        <v>6</v>
      </c>
      <c r="BA105">
        <v>3</v>
      </c>
      <c r="BB105">
        <v>-24</v>
      </c>
    </row>
    <row r="106" spans="1:54">
      <c r="A106">
        <v>19972</v>
      </c>
      <c r="B106">
        <v>0</v>
      </c>
      <c r="C106">
        <v>1996</v>
      </c>
      <c r="D106" s="37">
        <v>44131.755543981497</v>
      </c>
      <c r="E106" t="s">
        <v>128</v>
      </c>
      <c r="F106">
        <v>4</v>
      </c>
      <c r="G106">
        <v>2</v>
      </c>
      <c r="H106">
        <v>2</v>
      </c>
      <c r="I106">
        <v>3</v>
      </c>
      <c r="J106">
        <v>2</v>
      </c>
      <c r="K106">
        <v>2</v>
      </c>
      <c r="L106">
        <v>2</v>
      </c>
      <c r="M106">
        <v>2</v>
      </c>
      <c r="N106">
        <v>1</v>
      </c>
      <c r="O106">
        <v>3</v>
      </c>
      <c r="P106">
        <v>3</v>
      </c>
      <c r="Q106">
        <v>4</v>
      </c>
      <c r="R106">
        <v>4</v>
      </c>
      <c r="S106">
        <v>3</v>
      </c>
      <c r="T106">
        <v>3</v>
      </c>
      <c r="U106">
        <v>2</v>
      </c>
      <c r="V106">
        <v>2</v>
      </c>
      <c r="W106">
        <v>2</v>
      </c>
      <c r="X106">
        <v>3</v>
      </c>
      <c r="Y106">
        <v>2</v>
      </c>
      <c r="Z106">
        <v>3</v>
      </c>
      <c r="AA106">
        <v>3</v>
      </c>
      <c r="AB106">
        <v>2</v>
      </c>
      <c r="AC106">
        <v>3</v>
      </c>
      <c r="AD106">
        <v>3</v>
      </c>
      <c r="AE106">
        <v>7</v>
      </c>
      <c r="AF106">
        <v>5</v>
      </c>
      <c r="AG106">
        <v>2</v>
      </c>
      <c r="AH106">
        <v>3</v>
      </c>
      <c r="AI106">
        <v>2</v>
      </c>
      <c r="AJ106">
        <v>4</v>
      </c>
      <c r="AK106">
        <v>3</v>
      </c>
      <c r="AL106">
        <v>4</v>
      </c>
      <c r="AM106">
        <v>4</v>
      </c>
      <c r="AN106">
        <v>4</v>
      </c>
      <c r="AO106">
        <v>2</v>
      </c>
      <c r="AP106">
        <v>2</v>
      </c>
      <c r="AQ106">
        <v>5</v>
      </c>
      <c r="AR106">
        <v>3</v>
      </c>
      <c r="AS106">
        <v>3</v>
      </c>
      <c r="AT106">
        <v>3</v>
      </c>
      <c r="AU106">
        <v>3</v>
      </c>
      <c r="AV106">
        <v>3</v>
      </c>
      <c r="AW106">
        <v>6</v>
      </c>
      <c r="AX106">
        <v>2</v>
      </c>
      <c r="AY106">
        <v>3</v>
      </c>
      <c r="AZ106">
        <v>4</v>
      </c>
      <c r="BA106">
        <v>2</v>
      </c>
      <c r="BB106">
        <v>-25</v>
      </c>
    </row>
    <row r="107" spans="1:54">
      <c r="A107">
        <v>19995</v>
      </c>
      <c r="B107">
        <v>0</v>
      </c>
      <c r="C107">
        <v>1998</v>
      </c>
      <c r="D107" s="37">
        <v>44131.767731481501</v>
      </c>
      <c r="E107" t="s">
        <v>129</v>
      </c>
      <c r="F107">
        <v>3</v>
      </c>
      <c r="G107">
        <v>2</v>
      </c>
      <c r="H107">
        <v>3</v>
      </c>
      <c r="I107">
        <v>1</v>
      </c>
      <c r="J107">
        <v>3</v>
      </c>
      <c r="K107">
        <v>2</v>
      </c>
      <c r="L107">
        <v>2</v>
      </c>
      <c r="M107">
        <v>1</v>
      </c>
      <c r="N107">
        <v>1</v>
      </c>
      <c r="O107">
        <v>2</v>
      </c>
      <c r="P107">
        <v>3</v>
      </c>
      <c r="Q107">
        <v>4</v>
      </c>
      <c r="R107">
        <v>2</v>
      </c>
      <c r="S107">
        <v>1</v>
      </c>
      <c r="T107">
        <v>1</v>
      </c>
      <c r="U107">
        <v>4</v>
      </c>
      <c r="V107">
        <v>1</v>
      </c>
      <c r="W107">
        <v>4</v>
      </c>
      <c r="X107">
        <v>4</v>
      </c>
      <c r="Y107">
        <v>4</v>
      </c>
      <c r="Z107">
        <v>2</v>
      </c>
      <c r="AA107">
        <v>4</v>
      </c>
      <c r="AB107">
        <v>2</v>
      </c>
      <c r="AC107">
        <v>3</v>
      </c>
      <c r="AD107">
        <v>14</v>
      </c>
      <c r="AE107">
        <v>4</v>
      </c>
      <c r="AF107">
        <v>5</v>
      </c>
      <c r="AG107">
        <v>5</v>
      </c>
      <c r="AH107">
        <v>8</v>
      </c>
      <c r="AI107">
        <v>7</v>
      </c>
      <c r="AJ107">
        <v>5</v>
      </c>
      <c r="AK107">
        <v>5</v>
      </c>
      <c r="AL107">
        <v>4</v>
      </c>
      <c r="AM107">
        <v>24</v>
      </c>
      <c r="AN107">
        <v>95</v>
      </c>
      <c r="AO107">
        <v>3</v>
      </c>
      <c r="AP107">
        <v>4</v>
      </c>
      <c r="AQ107">
        <v>4</v>
      </c>
      <c r="AR107">
        <v>4</v>
      </c>
      <c r="AS107">
        <v>3</v>
      </c>
      <c r="AT107">
        <v>3</v>
      </c>
      <c r="AU107">
        <v>4</v>
      </c>
      <c r="AV107">
        <v>3</v>
      </c>
      <c r="AW107">
        <v>4</v>
      </c>
      <c r="AX107">
        <v>2</v>
      </c>
      <c r="AY107">
        <v>5</v>
      </c>
      <c r="AZ107">
        <v>6</v>
      </c>
      <c r="BA107">
        <v>3</v>
      </c>
      <c r="BB107">
        <v>0</v>
      </c>
    </row>
    <row r="108" spans="1:54">
      <c r="A108">
        <v>20012</v>
      </c>
      <c r="B108">
        <v>0</v>
      </c>
      <c r="C108">
        <v>1997</v>
      </c>
      <c r="D108" s="37">
        <v>44131.771562499998</v>
      </c>
      <c r="E108" t="s">
        <v>130</v>
      </c>
      <c r="F108">
        <v>1</v>
      </c>
      <c r="G108">
        <v>4</v>
      </c>
      <c r="H108">
        <v>4</v>
      </c>
      <c r="I108">
        <v>4</v>
      </c>
      <c r="J108">
        <v>4</v>
      </c>
      <c r="K108">
        <v>3</v>
      </c>
      <c r="L108">
        <v>4</v>
      </c>
      <c r="M108">
        <v>4</v>
      </c>
      <c r="N108">
        <v>4</v>
      </c>
      <c r="O108">
        <v>4</v>
      </c>
      <c r="P108">
        <v>4</v>
      </c>
      <c r="Q108">
        <v>4</v>
      </c>
      <c r="R108">
        <v>1</v>
      </c>
      <c r="S108">
        <v>4</v>
      </c>
      <c r="T108">
        <v>4</v>
      </c>
      <c r="U108">
        <v>4</v>
      </c>
      <c r="V108">
        <v>4</v>
      </c>
      <c r="W108">
        <v>4</v>
      </c>
      <c r="X108">
        <v>4</v>
      </c>
      <c r="Y108">
        <v>4</v>
      </c>
      <c r="Z108">
        <v>4</v>
      </c>
      <c r="AA108">
        <v>4</v>
      </c>
      <c r="AB108">
        <v>4</v>
      </c>
      <c r="AC108">
        <v>1</v>
      </c>
      <c r="AD108">
        <v>3</v>
      </c>
      <c r="AE108">
        <v>1</v>
      </c>
      <c r="AF108">
        <v>6</v>
      </c>
      <c r="AG108">
        <v>5</v>
      </c>
      <c r="AH108">
        <v>4</v>
      </c>
      <c r="AI108">
        <v>3</v>
      </c>
      <c r="AJ108">
        <v>2</v>
      </c>
      <c r="AK108">
        <v>2</v>
      </c>
      <c r="AL108">
        <v>2</v>
      </c>
      <c r="AM108">
        <v>1</v>
      </c>
      <c r="AN108">
        <v>2</v>
      </c>
      <c r="AO108">
        <v>2</v>
      </c>
      <c r="AP108">
        <v>3</v>
      </c>
      <c r="AQ108">
        <v>2</v>
      </c>
      <c r="AR108">
        <v>2</v>
      </c>
      <c r="AS108">
        <v>2</v>
      </c>
      <c r="AT108">
        <v>2</v>
      </c>
      <c r="AU108">
        <v>2</v>
      </c>
      <c r="AV108">
        <v>2</v>
      </c>
      <c r="AW108">
        <v>2</v>
      </c>
      <c r="AX108">
        <v>2</v>
      </c>
      <c r="AY108">
        <v>1</v>
      </c>
      <c r="AZ108">
        <v>3</v>
      </c>
      <c r="BA108">
        <v>2</v>
      </c>
      <c r="BB108">
        <v>99</v>
      </c>
    </row>
    <row r="109" spans="1:54">
      <c r="A109">
        <v>20015</v>
      </c>
      <c r="B109">
        <v>0</v>
      </c>
      <c r="C109">
        <v>1999</v>
      </c>
      <c r="D109" s="37">
        <v>44131.7726273148</v>
      </c>
      <c r="E109" t="s">
        <v>131</v>
      </c>
      <c r="F109">
        <v>1</v>
      </c>
      <c r="G109">
        <v>1</v>
      </c>
      <c r="H109">
        <v>1</v>
      </c>
      <c r="I109">
        <v>1</v>
      </c>
      <c r="J109">
        <v>1</v>
      </c>
      <c r="K109">
        <v>4</v>
      </c>
      <c r="L109">
        <v>2</v>
      </c>
      <c r="M109">
        <v>2</v>
      </c>
      <c r="N109">
        <v>1</v>
      </c>
      <c r="O109">
        <v>1</v>
      </c>
      <c r="P109">
        <v>2</v>
      </c>
      <c r="Q109">
        <v>4</v>
      </c>
      <c r="R109">
        <v>4</v>
      </c>
      <c r="S109">
        <v>1</v>
      </c>
      <c r="T109">
        <v>1</v>
      </c>
      <c r="U109">
        <v>3</v>
      </c>
      <c r="V109">
        <v>1</v>
      </c>
      <c r="W109">
        <v>2</v>
      </c>
      <c r="X109">
        <v>3</v>
      </c>
      <c r="Y109">
        <v>3</v>
      </c>
      <c r="Z109">
        <v>2</v>
      </c>
      <c r="AA109">
        <v>2</v>
      </c>
      <c r="AB109">
        <v>1</v>
      </c>
      <c r="AC109">
        <v>4</v>
      </c>
      <c r="AD109">
        <v>5</v>
      </c>
      <c r="AE109">
        <v>3</v>
      </c>
      <c r="AF109">
        <v>5</v>
      </c>
      <c r="AG109">
        <v>2</v>
      </c>
      <c r="AH109">
        <v>4</v>
      </c>
      <c r="AI109">
        <v>5</v>
      </c>
      <c r="AJ109">
        <v>4</v>
      </c>
      <c r="AK109">
        <v>3</v>
      </c>
      <c r="AL109">
        <v>3</v>
      </c>
      <c r="AM109">
        <v>3</v>
      </c>
      <c r="AN109">
        <v>7</v>
      </c>
      <c r="AO109">
        <v>4</v>
      </c>
      <c r="AP109">
        <v>7</v>
      </c>
      <c r="AQ109">
        <v>8</v>
      </c>
      <c r="AR109">
        <v>4</v>
      </c>
      <c r="AS109">
        <v>3</v>
      </c>
      <c r="AT109">
        <v>2</v>
      </c>
      <c r="AU109">
        <v>4</v>
      </c>
      <c r="AV109">
        <v>5</v>
      </c>
      <c r="AW109">
        <v>4</v>
      </c>
      <c r="AX109">
        <v>2</v>
      </c>
      <c r="AY109">
        <v>5</v>
      </c>
      <c r="AZ109">
        <v>3</v>
      </c>
      <c r="BA109">
        <v>3</v>
      </c>
      <c r="BB109">
        <v>12</v>
      </c>
    </row>
    <row r="110" spans="1:54">
      <c r="A110">
        <v>20014</v>
      </c>
      <c r="B110">
        <v>0</v>
      </c>
      <c r="C110">
        <v>2000</v>
      </c>
      <c r="D110" s="37">
        <v>44131.7729398148</v>
      </c>
      <c r="E110" t="s">
        <v>95</v>
      </c>
      <c r="F110">
        <v>4</v>
      </c>
      <c r="G110">
        <v>2</v>
      </c>
      <c r="H110">
        <v>4</v>
      </c>
      <c r="I110">
        <v>1</v>
      </c>
      <c r="J110">
        <v>2</v>
      </c>
      <c r="K110">
        <v>1</v>
      </c>
      <c r="L110">
        <v>2</v>
      </c>
      <c r="M110">
        <v>3</v>
      </c>
      <c r="N110">
        <v>2</v>
      </c>
      <c r="O110">
        <v>2</v>
      </c>
      <c r="P110">
        <v>4</v>
      </c>
      <c r="Q110">
        <v>4</v>
      </c>
      <c r="R110">
        <v>3</v>
      </c>
      <c r="S110">
        <v>3</v>
      </c>
      <c r="T110">
        <v>3</v>
      </c>
      <c r="U110">
        <v>2</v>
      </c>
      <c r="V110">
        <v>4</v>
      </c>
      <c r="W110">
        <v>2</v>
      </c>
      <c r="X110">
        <v>4</v>
      </c>
      <c r="Y110">
        <v>4</v>
      </c>
      <c r="Z110">
        <v>2</v>
      </c>
      <c r="AA110">
        <v>3</v>
      </c>
      <c r="AB110">
        <v>2</v>
      </c>
      <c r="AC110">
        <v>1</v>
      </c>
      <c r="AD110">
        <v>5</v>
      </c>
      <c r="AE110">
        <v>4</v>
      </c>
      <c r="AF110">
        <v>3</v>
      </c>
      <c r="AG110">
        <v>3</v>
      </c>
      <c r="AH110">
        <v>7</v>
      </c>
      <c r="AI110">
        <v>3</v>
      </c>
      <c r="AJ110">
        <v>6</v>
      </c>
      <c r="AK110">
        <v>4</v>
      </c>
      <c r="AL110">
        <v>6</v>
      </c>
      <c r="AM110">
        <v>4</v>
      </c>
      <c r="AN110">
        <v>7</v>
      </c>
      <c r="AO110">
        <v>3</v>
      </c>
      <c r="AP110">
        <v>6</v>
      </c>
      <c r="AQ110">
        <v>4</v>
      </c>
      <c r="AR110">
        <v>4</v>
      </c>
      <c r="AS110">
        <v>4</v>
      </c>
      <c r="AT110">
        <v>3</v>
      </c>
      <c r="AU110">
        <v>4</v>
      </c>
      <c r="AV110">
        <v>4</v>
      </c>
      <c r="AW110">
        <v>5</v>
      </c>
      <c r="AX110">
        <v>3</v>
      </c>
      <c r="AY110">
        <v>4</v>
      </c>
      <c r="AZ110">
        <v>4</v>
      </c>
      <c r="BA110">
        <v>4</v>
      </c>
      <c r="BB110">
        <v>10</v>
      </c>
    </row>
    <row r="111" spans="1:54">
      <c r="A111">
        <v>20007</v>
      </c>
      <c r="B111">
        <v>0</v>
      </c>
      <c r="C111">
        <v>1996</v>
      </c>
      <c r="D111" s="37">
        <v>44131.788634259297</v>
      </c>
      <c r="E111" t="s">
        <v>132</v>
      </c>
      <c r="F111">
        <v>1</v>
      </c>
      <c r="G111">
        <v>2</v>
      </c>
      <c r="H111">
        <v>4</v>
      </c>
      <c r="I111">
        <v>2</v>
      </c>
      <c r="J111">
        <v>2</v>
      </c>
      <c r="K111">
        <v>3</v>
      </c>
      <c r="L111">
        <v>2</v>
      </c>
      <c r="M111">
        <v>2</v>
      </c>
      <c r="N111">
        <v>2</v>
      </c>
      <c r="O111">
        <v>2</v>
      </c>
      <c r="P111">
        <v>3</v>
      </c>
      <c r="Q111">
        <v>1</v>
      </c>
      <c r="R111">
        <v>3</v>
      </c>
      <c r="S111">
        <v>2</v>
      </c>
      <c r="T111">
        <v>2</v>
      </c>
      <c r="U111">
        <v>2</v>
      </c>
      <c r="V111">
        <v>1</v>
      </c>
      <c r="W111">
        <v>2</v>
      </c>
      <c r="X111">
        <v>1</v>
      </c>
      <c r="Y111">
        <v>1</v>
      </c>
      <c r="Z111">
        <v>3</v>
      </c>
      <c r="AA111">
        <v>3</v>
      </c>
      <c r="AB111">
        <v>3</v>
      </c>
      <c r="AC111">
        <v>2</v>
      </c>
      <c r="AD111">
        <v>64</v>
      </c>
      <c r="AE111">
        <v>4</v>
      </c>
      <c r="AF111">
        <v>7</v>
      </c>
      <c r="AG111">
        <v>4</v>
      </c>
      <c r="AH111">
        <v>6</v>
      </c>
      <c r="AI111">
        <v>6</v>
      </c>
      <c r="AJ111">
        <v>54</v>
      </c>
      <c r="AK111">
        <v>5</v>
      </c>
      <c r="AL111">
        <v>4</v>
      </c>
      <c r="AM111">
        <v>5</v>
      </c>
      <c r="AN111">
        <v>21</v>
      </c>
      <c r="AO111">
        <v>4</v>
      </c>
      <c r="AP111">
        <v>5</v>
      </c>
      <c r="AQ111">
        <v>4</v>
      </c>
      <c r="AR111">
        <v>4</v>
      </c>
      <c r="AS111">
        <v>6</v>
      </c>
      <c r="AT111">
        <v>5</v>
      </c>
      <c r="AU111">
        <v>4</v>
      </c>
      <c r="AV111">
        <v>5</v>
      </c>
      <c r="AW111">
        <v>9</v>
      </c>
      <c r="AX111">
        <v>4</v>
      </c>
      <c r="AY111">
        <v>2</v>
      </c>
      <c r="AZ111">
        <v>6</v>
      </c>
      <c r="BA111">
        <v>2</v>
      </c>
      <c r="BB111">
        <v>-1</v>
      </c>
    </row>
    <row r="112" spans="1:54">
      <c r="A112">
        <v>20020</v>
      </c>
      <c r="B112">
        <v>0</v>
      </c>
      <c r="C112">
        <v>2000</v>
      </c>
      <c r="D112" s="37">
        <v>44131.791284722203</v>
      </c>
      <c r="E112" t="s">
        <v>97</v>
      </c>
      <c r="F112">
        <v>3</v>
      </c>
      <c r="G112">
        <v>3</v>
      </c>
      <c r="H112">
        <v>2</v>
      </c>
      <c r="I112">
        <v>2</v>
      </c>
      <c r="J112">
        <v>3</v>
      </c>
      <c r="K112">
        <v>2</v>
      </c>
      <c r="L112">
        <v>3</v>
      </c>
      <c r="M112">
        <v>3</v>
      </c>
      <c r="N112">
        <v>2</v>
      </c>
      <c r="O112">
        <v>2</v>
      </c>
      <c r="P112">
        <v>3</v>
      </c>
      <c r="Q112">
        <v>4</v>
      </c>
      <c r="R112">
        <v>3</v>
      </c>
      <c r="S112">
        <v>3</v>
      </c>
      <c r="T112">
        <v>3</v>
      </c>
      <c r="U112">
        <v>2</v>
      </c>
      <c r="V112">
        <v>2</v>
      </c>
      <c r="W112">
        <v>3</v>
      </c>
      <c r="X112">
        <v>4</v>
      </c>
      <c r="Y112">
        <v>3</v>
      </c>
      <c r="Z112">
        <v>3</v>
      </c>
      <c r="AA112">
        <v>3</v>
      </c>
      <c r="AB112">
        <v>2</v>
      </c>
      <c r="AC112">
        <v>2</v>
      </c>
      <c r="AD112">
        <v>3</v>
      </c>
      <c r="AE112">
        <v>3</v>
      </c>
      <c r="AF112">
        <v>2</v>
      </c>
      <c r="AG112">
        <v>2</v>
      </c>
      <c r="AH112">
        <v>2</v>
      </c>
      <c r="AI112">
        <v>3</v>
      </c>
      <c r="AJ112">
        <v>3</v>
      </c>
      <c r="AK112">
        <v>4</v>
      </c>
      <c r="AL112">
        <v>3</v>
      </c>
      <c r="AM112">
        <v>4</v>
      </c>
      <c r="AN112">
        <v>3</v>
      </c>
      <c r="AO112">
        <v>2</v>
      </c>
      <c r="AP112">
        <v>2</v>
      </c>
      <c r="AQ112">
        <v>3</v>
      </c>
      <c r="AR112">
        <v>2</v>
      </c>
      <c r="AS112">
        <v>3</v>
      </c>
      <c r="AT112">
        <v>2</v>
      </c>
      <c r="AU112">
        <v>4</v>
      </c>
      <c r="AV112">
        <v>2</v>
      </c>
      <c r="AW112">
        <v>2</v>
      </c>
      <c r="AX112">
        <v>3</v>
      </c>
      <c r="AY112">
        <v>1</v>
      </c>
      <c r="AZ112">
        <v>3</v>
      </c>
      <c r="BA112">
        <v>2</v>
      </c>
      <c r="BB112">
        <v>-26</v>
      </c>
    </row>
    <row r="113" spans="1:54">
      <c r="A113">
        <v>19977</v>
      </c>
      <c r="B113">
        <v>0</v>
      </c>
      <c r="C113">
        <v>1993</v>
      </c>
      <c r="D113" s="37">
        <v>44131.792997685203</v>
      </c>
      <c r="E113" t="s">
        <v>133</v>
      </c>
      <c r="F113">
        <v>1</v>
      </c>
      <c r="G113">
        <v>1</v>
      </c>
      <c r="H113">
        <v>1</v>
      </c>
      <c r="I113">
        <v>1</v>
      </c>
      <c r="J113">
        <v>1</v>
      </c>
      <c r="K113">
        <v>3</v>
      </c>
      <c r="L113">
        <v>1</v>
      </c>
      <c r="M113">
        <v>1</v>
      </c>
      <c r="N113">
        <v>1</v>
      </c>
      <c r="O113">
        <v>1</v>
      </c>
      <c r="P113">
        <v>3</v>
      </c>
      <c r="Q113">
        <v>4</v>
      </c>
      <c r="R113">
        <v>4</v>
      </c>
      <c r="S113">
        <v>2</v>
      </c>
      <c r="T113">
        <v>1</v>
      </c>
      <c r="U113">
        <v>1</v>
      </c>
      <c r="V113">
        <v>1</v>
      </c>
      <c r="W113">
        <v>1</v>
      </c>
      <c r="X113">
        <v>4</v>
      </c>
      <c r="Y113">
        <v>3</v>
      </c>
      <c r="Z113">
        <v>1</v>
      </c>
      <c r="AA113">
        <v>3</v>
      </c>
      <c r="AB113">
        <v>1</v>
      </c>
      <c r="AC113">
        <v>4</v>
      </c>
      <c r="AD113">
        <v>6</v>
      </c>
      <c r="AE113">
        <v>3</v>
      </c>
      <c r="AF113">
        <v>2</v>
      </c>
      <c r="AG113">
        <v>3</v>
      </c>
      <c r="AH113">
        <v>2</v>
      </c>
      <c r="AI113">
        <v>2</v>
      </c>
      <c r="AJ113">
        <v>3</v>
      </c>
      <c r="AK113">
        <v>3</v>
      </c>
      <c r="AL113">
        <v>2</v>
      </c>
      <c r="AM113">
        <v>2</v>
      </c>
      <c r="AN113">
        <v>6</v>
      </c>
      <c r="AO113">
        <v>3</v>
      </c>
      <c r="AP113">
        <v>3</v>
      </c>
      <c r="AQ113">
        <v>3</v>
      </c>
      <c r="AR113">
        <v>2</v>
      </c>
      <c r="AS113">
        <v>2</v>
      </c>
      <c r="AT113">
        <v>2</v>
      </c>
      <c r="AU113">
        <v>3</v>
      </c>
      <c r="AV113">
        <v>4</v>
      </c>
      <c r="AW113">
        <v>7</v>
      </c>
      <c r="AX113">
        <v>2</v>
      </c>
      <c r="AY113">
        <v>2</v>
      </c>
      <c r="AZ113">
        <v>2</v>
      </c>
      <c r="BA113">
        <v>3</v>
      </c>
      <c r="BB113">
        <v>16</v>
      </c>
    </row>
    <row r="114" spans="1:54">
      <c r="A114">
        <v>20077</v>
      </c>
      <c r="B114">
        <v>0</v>
      </c>
      <c r="C114">
        <v>2000</v>
      </c>
      <c r="D114" s="37">
        <v>44131.811249999999</v>
      </c>
      <c r="E114" t="s">
        <v>102</v>
      </c>
      <c r="F114">
        <v>3</v>
      </c>
      <c r="G114">
        <v>4</v>
      </c>
      <c r="H114">
        <v>3</v>
      </c>
      <c r="I114">
        <v>3</v>
      </c>
      <c r="J114">
        <v>3</v>
      </c>
      <c r="K114">
        <v>3</v>
      </c>
      <c r="L114">
        <v>3</v>
      </c>
      <c r="M114">
        <v>2</v>
      </c>
      <c r="N114">
        <v>3</v>
      </c>
      <c r="O114">
        <v>2</v>
      </c>
      <c r="P114">
        <v>3</v>
      </c>
      <c r="Q114">
        <v>3</v>
      </c>
      <c r="R114">
        <v>2</v>
      </c>
      <c r="S114">
        <v>3</v>
      </c>
      <c r="T114">
        <v>3</v>
      </c>
      <c r="U114">
        <v>2</v>
      </c>
      <c r="V114">
        <v>3</v>
      </c>
      <c r="W114">
        <v>2</v>
      </c>
      <c r="X114">
        <v>3</v>
      </c>
      <c r="Y114">
        <v>3</v>
      </c>
      <c r="Z114">
        <v>1</v>
      </c>
      <c r="AA114">
        <v>4</v>
      </c>
      <c r="AB114">
        <v>2</v>
      </c>
      <c r="AC114">
        <v>3</v>
      </c>
      <c r="AD114">
        <v>8</v>
      </c>
      <c r="AE114">
        <v>6</v>
      </c>
      <c r="AF114">
        <v>5</v>
      </c>
      <c r="AG114">
        <v>4</v>
      </c>
      <c r="AH114">
        <v>4</v>
      </c>
      <c r="AI114">
        <v>3</v>
      </c>
      <c r="AJ114">
        <v>5</v>
      </c>
      <c r="AK114">
        <v>10</v>
      </c>
      <c r="AL114">
        <v>5</v>
      </c>
      <c r="AM114">
        <v>3</v>
      </c>
      <c r="AN114">
        <v>8</v>
      </c>
      <c r="AO114">
        <v>5</v>
      </c>
      <c r="AP114">
        <v>5</v>
      </c>
      <c r="AQ114">
        <v>4</v>
      </c>
      <c r="AR114">
        <v>4</v>
      </c>
      <c r="AS114">
        <v>5</v>
      </c>
      <c r="AT114">
        <v>3</v>
      </c>
      <c r="AU114">
        <v>5</v>
      </c>
      <c r="AV114">
        <v>4</v>
      </c>
      <c r="AW114">
        <v>5</v>
      </c>
      <c r="AX114">
        <v>5</v>
      </c>
      <c r="AY114">
        <v>3</v>
      </c>
      <c r="AZ114">
        <v>5</v>
      </c>
      <c r="BA114">
        <v>7</v>
      </c>
      <c r="BB114">
        <v>-18</v>
      </c>
    </row>
    <row r="115" spans="1:54">
      <c r="A115">
        <v>20058</v>
      </c>
      <c r="B115">
        <v>0</v>
      </c>
      <c r="C115">
        <v>1991</v>
      </c>
      <c r="D115" s="37">
        <v>44131.8280787037</v>
      </c>
      <c r="E115" t="s">
        <v>134</v>
      </c>
      <c r="F115">
        <v>3</v>
      </c>
      <c r="G115">
        <v>4</v>
      </c>
      <c r="H115">
        <v>4</v>
      </c>
      <c r="I115">
        <v>4</v>
      </c>
      <c r="J115">
        <v>3</v>
      </c>
      <c r="K115">
        <v>2</v>
      </c>
      <c r="L115">
        <v>3</v>
      </c>
      <c r="M115">
        <v>4</v>
      </c>
      <c r="N115">
        <v>3</v>
      </c>
      <c r="O115">
        <v>3</v>
      </c>
      <c r="P115">
        <v>4</v>
      </c>
      <c r="Q115">
        <v>3</v>
      </c>
      <c r="R115">
        <v>1</v>
      </c>
      <c r="S115">
        <v>4</v>
      </c>
      <c r="T115">
        <v>2</v>
      </c>
      <c r="U115">
        <v>2</v>
      </c>
      <c r="V115">
        <v>1</v>
      </c>
      <c r="W115">
        <v>2</v>
      </c>
      <c r="X115">
        <v>2</v>
      </c>
      <c r="Y115">
        <v>1</v>
      </c>
      <c r="Z115">
        <v>4</v>
      </c>
      <c r="AA115">
        <v>4</v>
      </c>
      <c r="AB115">
        <v>2</v>
      </c>
      <c r="AC115">
        <v>4</v>
      </c>
      <c r="AD115">
        <v>5</v>
      </c>
      <c r="AE115">
        <v>4</v>
      </c>
      <c r="AF115">
        <v>4</v>
      </c>
      <c r="AG115">
        <v>2</v>
      </c>
      <c r="AH115">
        <v>5</v>
      </c>
      <c r="AI115">
        <v>5</v>
      </c>
      <c r="AJ115">
        <v>3</v>
      </c>
      <c r="AK115">
        <v>3</v>
      </c>
      <c r="AL115">
        <v>5</v>
      </c>
      <c r="AM115">
        <v>4</v>
      </c>
      <c r="AN115">
        <v>5</v>
      </c>
      <c r="AO115">
        <v>3</v>
      </c>
      <c r="AP115">
        <v>3</v>
      </c>
      <c r="AQ115">
        <v>4</v>
      </c>
      <c r="AR115">
        <v>3</v>
      </c>
      <c r="AS115">
        <v>3</v>
      </c>
      <c r="AT115">
        <v>6</v>
      </c>
      <c r="AU115">
        <v>3</v>
      </c>
      <c r="AV115">
        <v>6</v>
      </c>
      <c r="AW115">
        <v>3</v>
      </c>
      <c r="AX115">
        <v>3</v>
      </c>
      <c r="AY115">
        <v>2</v>
      </c>
      <c r="AZ115">
        <v>4</v>
      </c>
      <c r="BA115">
        <v>3</v>
      </c>
      <c r="BB115">
        <v>22</v>
      </c>
    </row>
    <row r="116" spans="1:54">
      <c r="A116">
        <v>20110</v>
      </c>
      <c r="B116">
        <v>0</v>
      </c>
      <c r="C116">
        <v>1998</v>
      </c>
      <c r="D116" s="37">
        <v>44131.829849537004</v>
      </c>
      <c r="E116" t="s">
        <v>99</v>
      </c>
      <c r="F116">
        <v>3</v>
      </c>
      <c r="G116">
        <v>3</v>
      </c>
      <c r="H116">
        <v>3</v>
      </c>
      <c r="I116">
        <v>2</v>
      </c>
      <c r="J116">
        <v>2</v>
      </c>
      <c r="K116">
        <v>3</v>
      </c>
      <c r="L116">
        <v>3</v>
      </c>
      <c r="M116">
        <v>2</v>
      </c>
      <c r="N116">
        <v>2</v>
      </c>
      <c r="O116">
        <v>2</v>
      </c>
      <c r="P116">
        <v>3</v>
      </c>
      <c r="Q116">
        <v>3</v>
      </c>
      <c r="R116">
        <v>2</v>
      </c>
      <c r="S116">
        <v>3</v>
      </c>
      <c r="T116">
        <v>2</v>
      </c>
      <c r="U116">
        <v>3</v>
      </c>
      <c r="V116">
        <v>2</v>
      </c>
      <c r="W116">
        <v>4</v>
      </c>
      <c r="X116">
        <v>3</v>
      </c>
      <c r="Y116">
        <v>4</v>
      </c>
      <c r="Z116">
        <v>2</v>
      </c>
      <c r="AA116">
        <v>3</v>
      </c>
      <c r="AB116">
        <v>2</v>
      </c>
      <c r="AC116">
        <v>3</v>
      </c>
      <c r="AD116">
        <v>4</v>
      </c>
      <c r="AE116">
        <v>3</v>
      </c>
      <c r="AF116">
        <v>3</v>
      </c>
      <c r="AG116">
        <v>3</v>
      </c>
      <c r="AH116">
        <v>3</v>
      </c>
      <c r="AI116">
        <v>3</v>
      </c>
      <c r="AJ116">
        <v>3</v>
      </c>
      <c r="AK116">
        <v>6</v>
      </c>
      <c r="AL116">
        <v>4</v>
      </c>
      <c r="AM116">
        <v>3</v>
      </c>
      <c r="AN116">
        <v>4</v>
      </c>
      <c r="AO116">
        <v>3</v>
      </c>
      <c r="AP116">
        <v>6</v>
      </c>
      <c r="AQ116">
        <v>3</v>
      </c>
      <c r="AR116">
        <v>2</v>
      </c>
      <c r="AS116">
        <v>3</v>
      </c>
      <c r="AT116">
        <v>3</v>
      </c>
      <c r="AU116">
        <v>4</v>
      </c>
      <c r="AV116">
        <v>3</v>
      </c>
      <c r="AW116">
        <v>3</v>
      </c>
      <c r="AX116">
        <v>2</v>
      </c>
      <c r="AY116">
        <v>2</v>
      </c>
      <c r="AZ116">
        <v>5</v>
      </c>
      <c r="BA116">
        <v>3</v>
      </c>
      <c r="BB116">
        <v>-29</v>
      </c>
    </row>
    <row r="117" spans="1:54">
      <c r="A117">
        <v>20105</v>
      </c>
      <c r="B117">
        <v>1</v>
      </c>
      <c r="C117">
        <v>1999</v>
      </c>
      <c r="D117" s="37">
        <v>44131.831620370402</v>
      </c>
      <c r="E117" t="s">
        <v>135</v>
      </c>
      <c r="F117">
        <v>4</v>
      </c>
      <c r="G117">
        <v>3</v>
      </c>
      <c r="H117">
        <v>3</v>
      </c>
      <c r="I117">
        <v>3</v>
      </c>
      <c r="J117">
        <v>3</v>
      </c>
      <c r="K117">
        <v>3</v>
      </c>
      <c r="L117">
        <v>2</v>
      </c>
      <c r="M117">
        <v>3</v>
      </c>
      <c r="N117">
        <v>2</v>
      </c>
      <c r="O117">
        <v>2</v>
      </c>
      <c r="P117">
        <v>4</v>
      </c>
      <c r="Q117">
        <v>3</v>
      </c>
      <c r="R117">
        <v>2</v>
      </c>
      <c r="S117">
        <v>3</v>
      </c>
      <c r="T117">
        <v>2</v>
      </c>
      <c r="U117">
        <v>4</v>
      </c>
      <c r="V117">
        <v>2</v>
      </c>
      <c r="W117">
        <v>4</v>
      </c>
      <c r="X117">
        <v>4</v>
      </c>
      <c r="Y117">
        <v>3</v>
      </c>
      <c r="Z117">
        <v>3</v>
      </c>
      <c r="AA117">
        <v>3</v>
      </c>
      <c r="AB117">
        <v>3</v>
      </c>
      <c r="AC117">
        <v>3</v>
      </c>
      <c r="AD117">
        <v>15</v>
      </c>
      <c r="AE117">
        <v>7</v>
      </c>
      <c r="AF117">
        <v>11</v>
      </c>
      <c r="AG117">
        <v>4</v>
      </c>
      <c r="AH117">
        <v>7</v>
      </c>
      <c r="AI117">
        <v>4</v>
      </c>
      <c r="AJ117">
        <v>5</v>
      </c>
      <c r="AK117">
        <v>7</v>
      </c>
      <c r="AL117">
        <v>9</v>
      </c>
      <c r="AM117">
        <v>7</v>
      </c>
      <c r="AN117">
        <v>11</v>
      </c>
      <c r="AO117">
        <v>7</v>
      </c>
      <c r="AP117">
        <v>11</v>
      </c>
      <c r="AQ117">
        <v>5</v>
      </c>
      <c r="AR117">
        <v>4</v>
      </c>
      <c r="AS117">
        <v>6</v>
      </c>
      <c r="AT117">
        <v>6</v>
      </c>
      <c r="AU117">
        <v>5</v>
      </c>
      <c r="AV117">
        <v>6</v>
      </c>
      <c r="AW117">
        <v>9</v>
      </c>
      <c r="AX117">
        <v>4</v>
      </c>
      <c r="AY117">
        <v>4</v>
      </c>
      <c r="AZ117">
        <v>12</v>
      </c>
      <c r="BA117">
        <v>5</v>
      </c>
      <c r="BB117">
        <v>-14</v>
      </c>
    </row>
    <row r="118" spans="1:54">
      <c r="A118">
        <v>20116</v>
      </c>
      <c r="B118">
        <v>0</v>
      </c>
      <c r="C118">
        <v>1995</v>
      </c>
      <c r="D118" s="37">
        <v>44131.835914351897</v>
      </c>
      <c r="E118" t="s">
        <v>136</v>
      </c>
      <c r="F118">
        <v>4</v>
      </c>
      <c r="G118">
        <v>3</v>
      </c>
      <c r="H118">
        <v>3</v>
      </c>
      <c r="I118">
        <v>2</v>
      </c>
      <c r="J118">
        <v>2</v>
      </c>
      <c r="K118">
        <v>2</v>
      </c>
      <c r="L118">
        <v>3</v>
      </c>
      <c r="M118">
        <v>3</v>
      </c>
      <c r="N118">
        <v>1</v>
      </c>
      <c r="O118">
        <v>3</v>
      </c>
      <c r="P118">
        <v>3</v>
      </c>
      <c r="Q118">
        <v>4</v>
      </c>
      <c r="R118">
        <v>2</v>
      </c>
      <c r="S118">
        <v>3</v>
      </c>
      <c r="T118">
        <v>1</v>
      </c>
      <c r="U118">
        <v>1</v>
      </c>
      <c r="V118">
        <v>2</v>
      </c>
      <c r="W118">
        <v>2</v>
      </c>
      <c r="X118">
        <v>3</v>
      </c>
      <c r="Y118">
        <v>3</v>
      </c>
      <c r="Z118">
        <v>2</v>
      </c>
      <c r="AA118">
        <v>3</v>
      </c>
      <c r="AB118">
        <v>3</v>
      </c>
      <c r="AC118">
        <v>2</v>
      </c>
      <c r="AD118">
        <v>4</v>
      </c>
      <c r="AE118">
        <v>3</v>
      </c>
      <c r="AF118">
        <v>111</v>
      </c>
      <c r="AG118">
        <v>2</v>
      </c>
      <c r="AH118">
        <v>5</v>
      </c>
      <c r="AI118">
        <v>3</v>
      </c>
      <c r="AJ118">
        <v>3</v>
      </c>
      <c r="AK118">
        <v>4</v>
      </c>
      <c r="AL118">
        <v>4</v>
      </c>
      <c r="AM118">
        <v>4</v>
      </c>
      <c r="AN118">
        <v>4</v>
      </c>
      <c r="AO118">
        <v>4</v>
      </c>
      <c r="AP118">
        <v>2</v>
      </c>
      <c r="AQ118">
        <v>3</v>
      </c>
      <c r="AR118">
        <v>3</v>
      </c>
      <c r="AS118">
        <v>2</v>
      </c>
      <c r="AT118">
        <v>3</v>
      </c>
      <c r="AU118">
        <v>3</v>
      </c>
      <c r="AV118">
        <v>3</v>
      </c>
      <c r="AW118">
        <v>4</v>
      </c>
      <c r="AX118">
        <v>2</v>
      </c>
      <c r="AY118">
        <v>2</v>
      </c>
      <c r="AZ118">
        <v>2</v>
      </c>
      <c r="BA118">
        <v>3</v>
      </c>
      <c r="BB118">
        <v>-22</v>
      </c>
    </row>
    <row r="119" spans="1:54">
      <c r="A119">
        <v>20120</v>
      </c>
      <c r="B119">
        <v>1</v>
      </c>
      <c r="C119">
        <v>1999</v>
      </c>
      <c r="D119" s="37">
        <v>44131.837210648097</v>
      </c>
      <c r="E119" t="s">
        <v>113</v>
      </c>
      <c r="F119">
        <v>2</v>
      </c>
      <c r="G119">
        <v>3</v>
      </c>
      <c r="H119">
        <v>4</v>
      </c>
      <c r="I119">
        <v>1</v>
      </c>
      <c r="J119">
        <v>1</v>
      </c>
      <c r="K119">
        <v>4</v>
      </c>
      <c r="L119">
        <v>2</v>
      </c>
      <c r="M119">
        <v>3</v>
      </c>
      <c r="N119">
        <v>4</v>
      </c>
      <c r="O119">
        <v>1</v>
      </c>
      <c r="P119">
        <v>4</v>
      </c>
      <c r="Q119">
        <v>1</v>
      </c>
      <c r="R119">
        <v>2</v>
      </c>
      <c r="S119">
        <v>4</v>
      </c>
      <c r="T119">
        <v>1</v>
      </c>
      <c r="U119">
        <v>2</v>
      </c>
      <c r="V119">
        <v>1</v>
      </c>
      <c r="W119">
        <v>2</v>
      </c>
      <c r="X119">
        <v>1</v>
      </c>
      <c r="Y119">
        <v>2</v>
      </c>
      <c r="Z119">
        <v>1</v>
      </c>
      <c r="AA119">
        <v>4</v>
      </c>
      <c r="AB119">
        <v>1</v>
      </c>
      <c r="AC119">
        <v>3</v>
      </c>
      <c r="AD119">
        <v>68</v>
      </c>
      <c r="AE119">
        <v>14</v>
      </c>
      <c r="AF119">
        <v>12</v>
      </c>
      <c r="AG119">
        <v>6</v>
      </c>
      <c r="AH119">
        <v>13</v>
      </c>
      <c r="AI119">
        <v>8</v>
      </c>
      <c r="AJ119">
        <v>6</v>
      </c>
      <c r="AK119">
        <v>14</v>
      </c>
      <c r="AL119">
        <v>10</v>
      </c>
      <c r="AM119">
        <v>23</v>
      </c>
      <c r="AN119">
        <v>8</v>
      </c>
      <c r="AO119">
        <v>8</v>
      </c>
      <c r="AP119">
        <v>5</v>
      </c>
      <c r="AQ119">
        <v>19</v>
      </c>
      <c r="AR119">
        <v>7</v>
      </c>
      <c r="AS119">
        <v>7</v>
      </c>
      <c r="AT119">
        <v>9</v>
      </c>
      <c r="AU119">
        <v>7</v>
      </c>
      <c r="AV119">
        <v>6</v>
      </c>
      <c r="AW119">
        <v>13</v>
      </c>
      <c r="AX119">
        <v>4</v>
      </c>
      <c r="AY119">
        <v>6</v>
      </c>
      <c r="AZ119">
        <v>9</v>
      </c>
      <c r="BA119">
        <v>3</v>
      </c>
      <c r="BB119">
        <v>26</v>
      </c>
    </row>
    <row r="120" spans="1:54">
      <c r="A120">
        <v>20102</v>
      </c>
      <c r="B120">
        <v>0</v>
      </c>
      <c r="C120">
        <v>1998</v>
      </c>
      <c r="D120" s="37">
        <v>44131.837291666699</v>
      </c>
      <c r="E120" t="s">
        <v>137</v>
      </c>
      <c r="F120">
        <v>1</v>
      </c>
      <c r="G120">
        <v>3</v>
      </c>
      <c r="H120">
        <v>3</v>
      </c>
      <c r="I120">
        <v>4</v>
      </c>
      <c r="J120">
        <v>3</v>
      </c>
      <c r="K120">
        <v>2</v>
      </c>
      <c r="L120">
        <v>2</v>
      </c>
      <c r="M120">
        <v>4</v>
      </c>
      <c r="N120">
        <v>2</v>
      </c>
      <c r="O120">
        <v>3</v>
      </c>
      <c r="P120">
        <v>3</v>
      </c>
      <c r="Q120">
        <v>4</v>
      </c>
      <c r="R120">
        <v>3</v>
      </c>
      <c r="S120">
        <v>3</v>
      </c>
      <c r="T120">
        <v>1</v>
      </c>
      <c r="U120">
        <v>4</v>
      </c>
      <c r="V120">
        <v>3</v>
      </c>
      <c r="W120">
        <v>4</v>
      </c>
      <c r="X120">
        <v>4</v>
      </c>
      <c r="Y120">
        <v>4</v>
      </c>
      <c r="Z120">
        <v>1</v>
      </c>
      <c r="AA120">
        <v>3</v>
      </c>
      <c r="AB120">
        <v>2</v>
      </c>
      <c r="AC120">
        <v>3</v>
      </c>
      <c r="AD120">
        <v>5</v>
      </c>
      <c r="AE120">
        <v>42</v>
      </c>
      <c r="AF120">
        <v>3</v>
      </c>
      <c r="AG120">
        <v>5</v>
      </c>
      <c r="AH120">
        <v>3</v>
      </c>
      <c r="AI120">
        <v>2</v>
      </c>
      <c r="AJ120">
        <v>4</v>
      </c>
      <c r="AK120">
        <v>72</v>
      </c>
      <c r="AL120">
        <v>5</v>
      </c>
      <c r="AM120">
        <v>3</v>
      </c>
      <c r="AN120">
        <v>4</v>
      </c>
      <c r="AO120">
        <v>11</v>
      </c>
      <c r="AP120">
        <v>58</v>
      </c>
      <c r="AQ120">
        <v>10</v>
      </c>
      <c r="AR120">
        <v>3</v>
      </c>
      <c r="AS120">
        <v>3</v>
      </c>
      <c r="AT120">
        <v>3</v>
      </c>
      <c r="AU120">
        <v>3</v>
      </c>
      <c r="AV120">
        <v>3</v>
      </c>
      <c r="AW120">
        <v>6</v>
      </c>
      <c r="AX120">
        <v>2</v>
      </c>
      <c r="AY120">
        <v>26</v>
      </c>
      <c r="AZ120">
        <v>6</v>
      </c>
      <c r="BA120">
        <v>3</v>
      </c>
      <c r="BB120">
        <v>7</v>
      </c>
    </row>
    <row r="121" spans="1:54">
      <c r="A121">
        <v>20124</v>
      </c>
      <c r="B121">
        <v>0</v>
      </c>
      <c r="C121">
        <v>1999</v>
      </c>
      <c r="D121" s="37">
        <v>44131.839282407404</v>
      </c>
      <c r="E121" t="s">
        <v>99</v>
      </c>
      <c r="F121">
        <v>4</v>
      </c>
      <c r="G121">
        <v>2</v>
      </c>
      <c r="H121">
        <v>2</v>
      </c>
      <c r="I121">
        <v>2</v>
      </c>
      <c r="J121">
        <v>3</v>
      </c>
      <c r="K121">
        <v>1</v>
      </c>
      <c r="L121">
        <v>3</v>
      </c>
      <c r="M121">
        <v>3</v>
      </c>
      <c r="N121">
        <v>2</v>
      </c>
      <c r="O121">
        <v>4</v>
      </c>
      <c r="P121">
        <v>4</v>
      </c>
      <c r="Q121">
        <v>4</v>
      </c>
      <c r="R121">
        <v>3</v>
      </c>
      <c r="S121">
        <v>2</v>
      </c>
      <c r="T121">
        <v>2</v>
      </c>
      <c r="U121">
        <v>3</v>
      </c>
      <c r="V121">
        <v>2</v>
      </c>
      <c r="W121">
        <v>4</v>
      </c>
      <c r="X121">
        <v>3</v>
      </c>
      <c r="Y121">
        <v>4</v>
      </c>
      <c r="Z121">
        <v>2</v>
      </c>
      <c r="AA121">
        <v>4</v>
      </c>
      <c r="AB121">
        <v>2</v>
      </c>
      <c r="AC121">
        <v>2</v>
      </c>
      <c r="AD121">
        <v>4</v>
      </c>
      <c r="AE121">
        <v>3</v>
      </c>
      <c r="AF121">
        <v>2</v>
      </c>
      <c r="AG121">
        <v>6</v>
      </c>
      <c r="AH121">
        <v>7</v>
      </c>
      <c r="AI121">
        <v>2</v>
      </c>
      <c r="AJ121">
        <v>4</v>
      </c>
      <c r="AK121">
        <v>4</v>
      </c>
      <c r="AL121">
        <v>3</v>
      </c>
      <c r="AM121">
        <v>14</v>
      </c>
      <c r="AN121">
        <v>7</v>
      </c>
      <c r="AO121">
        <v>3</v>
      </c>
      <c r="AP121">
        <v>3</v>
      </c>
      <c r="AQ121">
        <v>3</v>
      </c>
      <c r="AR121">
        <v>3</v>
      </c>
      <c r="AS121">
        <v>2</v>
      </c>
      <c r="AT121">
        <v>2</v>
      </c>
      <c r="AU121">
        <v>4</v>
      </c>
      <c r="AV121">
        <v>3</v>
      </c>
      <c r="AW121">
        <v>3</v>
      </c>
      <c r="AX121">
        <v>4</v>
      </c>
      <c r="AY121">
        <v>2</v>
      </c>
      <c r="AZ121">
        <v>8</v>
      </c>
      <c r="BA121">
        <v>3</v>
      </c>
      <c r="BB121">
        <v>-6</v>
      </c>
    </row>
    <row r="122" spans="1:54">
      <c r="A122">
        <v>19586</v>
      </c>
      <c r="B122">
        <v>1</v>
      </c>
      <c r="C122">
        <v>1994</v>
      </c>
      <c r="D122" s="37">
        <v>44131.843124999999</v>
      </c>
      <c r="E122" t="s">
        <v>97</v>
      </c>
      <c r="F122">
        <v>3</v>
      </c>
      <c r="G122">
        <v>1</v>
      </c>
      <c r="H122">
        <v>2</v>
      </c>
      <c r="I122">
        <v>1</v>
      </c>
      <c r="J122">
        <v>2</v>
      </c>
      <c r="K122">
        <v>3</v>
      </c>
      <c r="L122">
        <v>2</v>
      </c>
      <c r="M122">
        <v>2</v>
      </c>
      <c r="N122">
        <v>2</v>
      </c>
      <c r="O122">
        <v>2</v>
      </c>
      <c r="P122">
        <v>3</v>
      </c>
      <c r="Q122">
        <v>3</v>
      </c>
      <c r="R122">
        <v>4</v>
      </c>
      <c r="S122">
        <v>2</v>
      </c>
      <c r="T122">
        <v>2</v>
      </c>
      <c r="U122">
        <v>2</v>
      </c>
      <c r="V122">
        <v>2</v>
      </c>
      <c r="W122">
        <v>2</v>
      </c>
      <c r="X122">
        <v>3</v>
      </c>
      <c r="Y122">
        <v>2</v>
      </c>
      <c r="Z122">
        <v>1</v>
      </c>
      <c r="AA122">
        <v>2</v>
      </c>
      <c r="AB122">
        <v>2</v>
      </c>
      <c r="AC122">
        <v>4</v>
      </c>
      <c r="AD122">
        <v>11</v>
      </c>
      <c r="AE122">
        <v>3</v>
      </c>
      <c r="AF122">
        <v>10</v>
      </c>
      <c r="AG122">
        <v>9</v>
      </c>
      <c r="AH122">
        <v>16</v>
      </c>
      <c r="AI122">
        <v>3</v>
      </c>
      <c r="AJ122">
        <v>2</v>
      </c>
      <c r="AK122">
        <v>7</v>
      </c>
      <c r="AL122">
        <v>4</v>
      </c>
      <c r="AM122">
        <v>8</v>
      </c>
      <c r="AN122">
        <v>14</v>
      </c>
      <c r="AO122">
        <v>11</v>
      </c>
      <c r="AP122">
        <v>3</v>
      </c>
      <c r="AQ122">
        <v>3</v>
      </c>
      <c r="AR122">
        <v>3</v>
      </c>
      <c r="AS122">
        <v>18</v>
      </c>
      <c r="AT122">
        <v>4</v>
      </c>
      <c r="AU122">
        <v>15</v>
      </c>
      <c r="AV122">
        <v>60</v>
      </c>
      <c r="AW122">
        <v>5</v>
      </c>
      <c r="AX122">
        <v>14</v>
      </c>
      <c r="AY122">
        <v>3</v>
      </c>
      <c r="AZ122">
        <v>5</v>
      </c>
      <c r="BA122">
        <v>3</v>
      </c>
      <c r="BB122">
        <v>-21</v>
      </c>
    </row>
    <row r="123" spans="1:54">
      <c r="A123">
        <v>20157</v>
      </c>
      <c r="B123">
        <v>1</v>
      </c>
      <c r="C123">
        <v>1996</v>
      </c>
      <c r="D123" s="37">
        <v>44131.844942129603</v>
      </c>
      <c r="E123" t="s">
        <v>97</v>
      </c>
      <c r="F123">
        <v>1</v>
      </c>
      <c r="G123">
        <v>3</v>
      </c>
      <c r="H123">
        <v>3</v>
      </c>
      <c r="I123">
        <v>3</v>
      </c>
      <c r="J123">
        <v>2</v>
      </c>
      <c r="K123">
        <v>2</v>
      </c>
      <c r="L123">
        <v>1</v>
      </c>
      <c r="M123">
        <v>2</v>
      </c>
      <c r="N123">
        <v>1</v>
      </c>
      <c r="O123">
        <v>3</v>
      </c>
      <c r="P123">
        <v>2</v>
      </c>
      <c r="Q123">
        <v>4</v>
      </c>
      <c r="R123">
        <v>2</v>
      </c>
      <c r="S123">
        <v>4</v>
      </c>
      <c r="T123">
        <v>2</v>
      </c>
      <c r="U123">
        <v>1</v>
      </c>
      <c r="V123">
        <v>1</v>
      </c>
      <c r="W123">
        <v>1</v>
      </c>
      <c r="X123">
        <v>3</v>
      </c>
      <c r="Y123">
        <v>1</v>
      </c>
      <c r="Z123">
        <v>3</v>
      </c>
      <c r="AA123">
        <v>4</v>
      </c>
      <c r="AB123">
        <v>2</v>
      </c>
      <c r="AC123">
        <v>3</v>
      </c>
      <c r="AD123">
        <v>3</v>
      </c>
      <c r="AE123">
        <v>6</v>
      </c>
      <c r="AF123">
        <v>4</v>
      </c>
      <c r="AG123">
        <v>4</v>
      </c>
      <c r="AH123">
        <v>3</v>
      </c>
      <c r="AI123">
        <v>5</v>
      </c>
      <c r="AJ123">
        <v>4</v>
      </c>
      <c r="AK123">
        <v>7</v>
      </c>
      <c r="AL123">
        <v>3</v>
      </c>
      <c r="AM123">
        <v>5</v>
      </c>
      <c r="AN123">
        <v>6</v>
      </c>
      <c r="AO123">
        <v>5</v>
      </c>
      <c r="AP123">
        <v>3</v>
      </c>
      <c r="AQ123">
        <v>4</v>
      </c>
      <c r="AR123">
        <v>5</v>
      </c>
      <c r="AS123">
        <v>3</v>
      </c>
      <c r="AT123">
        <v>3</v>
      </c>
      <c r="AU123">
        <v>5</v>
      </c>
      <c r="AV123">
        <v>3</v>
      </c>
      <c r="AW123">
        <v>5</v>
      </c>
      <c r="AX123">
        <v>3</v>
      </c>
      <c r="AY123">
        <v>2</v>
      </c>
      <c r="AZ123">
        <v>4</v>
      </c>
      <c r="BA123">
        <v>4</v>
      </c>
      <c r="BB123">
        <v>0</v>
      </c>
    </row>
    <row r="124" spans="1:54">
      <c r="A124">
        <v>20071</v>
      </c>
      <c r="B124">
        <v>1</v>
      </c>
      <c r="C124">
        <v>1998</v>
      </c>
      <c r="D124" s="37">
        <v>44131.849618055603</v>
      </c>
      <c r="E124" t="s">
        <v>138</v>
      </c>
      <c r="F124">
        <v>4</v>
      </c>
      <c r="G124">
        <v>4</v>
      </c>
      <c r="H124">
        <v>4</v>
      </c>
      <c r="I124">
        <v>4</v>
      </c>
      <c r="J124">
        <v>4</v>
      </c>
      <c r="K124">
        <v>2</v>
      </c>
      <c r="L124">
        <v>3</v>
      </c>
      <c r="M124">
        <v>3</v>
      </c>
      <c r="N124">
        <v>2</v>
      </c>
      <c r="O124">
        <v>3</v>
      </c>
      <c r="P124">
        <v>3</v>
      </c>
      <c r="Q124">
        <v>3</v>
      </c>
      <c r="R124">
        <v>2</v>
      </c>
      <c r="S124">
        <v>3</v>
      </c>
      <c r="T124">
        <v>3</v>
      </c>
      <c r="U124">
        <v>3</v>
      </c>
      <c r="V124">
        <v>3</v>
      </c>
      <c r="W124">
        <v>3</v>
      </c>
      <c r="X124">
        <v>3</v>
      </c>
      <c r="Y124">
        <v>2</v>
      </c>
      <c r="Z124">
        <v>4</v>
      </c>
      <c r="AA124">
        <v>3</v>
      </c>
      <c r="AB124">
        <v>3</v>
      </c>
      <c r="AC124">
        <v>2</v>
      </c>
      <c r="AD124">
        <v>13</v>
      </c>
      <c r="AE124">
        <v>2</v>
      </c>
      <c r="AF124">
        <v>3</v>
      </c>
      <c r="AG124">
        <v>3</v>
      </c>
      <c r="AH124">
        <v>2</v>
      </c>
      <c r="AI124">
        <v>3</v>
      </c>
      <c r="AJ124">
        <v>3</v>
      </c>
      <c r="AK124">
        <v>4</v>
      </c>
      <c r="AL124">
        <v>4</v>
      </c>
      <c r="AM124">
        <v>3</v>
      </c>
      <c r="AN124">
        <v>5</v>
      </c>
      <c r="AO124">
        <v>6</v>
      </c>
      <c r="AP124">
        <v>3</v>
      </c>
      <c r="AQ124">
        <v>3</v>
      </c>
      <c r="AR124">
        <v>3</v>
      </c>
      <c r="AS124">
        <v>4</v>
      </c>
      <c r="AT124">
        <v>2</v>
      </c>
      <c r="AU124">
        <v>4</v>
      </c>
      <c r="AV124">
        <v>2</v>
      </c>
      <c r="AW124">
        <v>6</v>
      </c>
      <c r="AX124">
        <v>2</v>
      </c>
      <c r="AY124">
        <v>3</v>
      </c>
      <c r="AZ124">
        <v>5</v>
      </c>
      <c r="BA124">
        <v>4</v>
      </c>
      <c r="BB124">
        <v>5</v>
      </c>
    </row>
    <row r="125" spans="1:54">
      <c r="A125">
        <v>20210</v>
      </c>
      <c r="B125">
        <v>0</v>
      </c>
      <c r="C125">
        <v>2001</v>
      </c>
      <c r="D125" s="37">
        <v>44131.860173611101</v>
      </c>
      <c r="E125" t="s">
        <v>139</v>
      </c>
      <c r="F125">
        <v>3</v>
      </c>
      <c r="G125">
        <v>2</v>
      </c>
      <c r="H125">
        <v>1</v>
      </c>
      <c r="I125">
        <v>1</v>
      </c>
      <c r="J125">
        <v>3</v>
      </c>
      <c r="K125">
        <v>2</v>
      </c>
      <c r="L125">
        <v>1</v>
      </c>
      <c r="M125">
        <v>1</v>
      </c>
      <c r="N125">
        <v>4</v>
      </c>
      <c r="O125">
        <v>2</v>
      </c>
      <c r="P125">
        <v>2</v>
      </c>
      <c r="Q125">
        <v>4</v>
      </c>
      <c r="R125">
        <v>3</v>
      </c>
      <c r="S125">
        <v>1</v>
      </c>
      <c r="T125">
        <v>1</v>
      </c>
      <c r="U125">
        <v>2</v>
      </c>
      <c r="V125">
        <v>2</v>
      </c>
      <c r="W125">
        <v>3</v>
      </c>
      <c r="X125">
        <v>1</v>
      </c>
      <c r="Y125">
        <v>3</v>
      </c>
      <c r="Z125">
        <v>1</v>
      </c>
      <c r="AA125">
        <v>3</v>
      </c>
      <c r="AB125">
        <v>1</v>
      </c>
      <c r="AC125">
        <v>4</v>
      </c>
      <c r="AD125">
        <v>9</v>
      </c>
      <c r="AE125">
        <v>8</v>
      </c>
      <c r="AF125">
        <v>3</v>
      </c>
      <c r="AG125">
        <v>4</v>
      </c>
      <c r="AH125">
        <v>3</v>
      </c>
      <c r="AI125">
        <v>3</v>
      </c>
      <c r="AJ125">
        <v>5</v>
      </c>
      <c r="AK125">
        <v>5</v>
      </c>
      <c r="AL125">
        <v>3</v>
      </c>
      <c r="AM125">
        <v>5</v>
      </c>
      <c r="AN125">
        <v>11</v>
      </c>
      <c r="AO125">
        <v>4</v>
      </c>
      <c r="AP125">
        <v>3</v>
      </c>
      <c r="AQ125">
        <v>4</v>
      </c>
      <c r="AR125">
        <v>3</v>
      </c>
      <c r="AS125">
        <v>7</v>
      </c>
      <c r="AT125">
        <v>4</v>
      </c>
      <c r="AU125">
        <v>4</v>
      </c>
      <c r="AV125">
        <v>6</v>
      </c>
      <c r="AW125">
        <v>6</v>
      </c>
      <c r="AX125">
        <v>3</v>
      </c>
      <c r="AY125">
        <v>2</v>
      </c>
      <c r="AZ125">
        <v>4</v>
      </c>
      <c r="BA125">
        <v>6</v>
      </c>
      <c r="BB125">
        <v>11</v>
      </c>
    </row>
    <row r="126" spans="1:54">
      <c r="A126">
        <v>20213</v>
      </c>
      <c r="B126">
        <v>0</v>
      </c>
      <c r="C126">
        <v>1996</v>
      </c>
      <c r="D126" s="37">
        <v>44131.863206018497</v>
      </c>
      <c r="E126" t="s">
        <v>97</v>
      </c>
      <c r="F126">
        <v>2</v>
      </c>
      <c r="G126">
        <v>2</v>
      </c>
      <c r="H126">
        <v>2</v>
      </c>
      <c r="I126">
        <v>2</v>
      </c>
      <c r="J126">
        <v>2</v>
      </c>
      <c r="K126">
        <v>3</v>
      </c>
      <c r="L126">
        <v>2</v>
      </c>
      <c r="M126">
        <v>2</v>
      </c>
      <c r="N126">
        <v>2</v>
      </c>
      <c r="O126">
        <v>2</v>
      </c>
      <c r="P126">
        <v>3</v>
      </c>
      <c r="Q126">
        <v>4</v>
      </c>
      <c r="R126">
        <v>3</v>
      </c>
      <c r="S126">
        <v>3</v>
      </c>
      <c r="T126">
        <v>1</v>
      </c>
      <c r="U126">
        <v>3</v>
      </c>
      <c r="V126">
        <v>1</v>
      </c>
      <c r="W126">
        <v>3</v>
      </c>
      <c r="X126">
        <v>4</v>
      </c>
      <c r="Y126">
        <v>3</v>
      </c>
      <c r="Z126">
        <v>2</v>
      </c>
      <c r="AA126">
        <v>3</v>
      </c>
      <c r="AB126">
        <v>1</v>
      </c>
      <c r="AC126">
        <v>3</v>
      </c>
      <c r="AD126">
        <v>5</v>
      </c>
      <c r="AE126">
        <v>4</v>
      </c>
      <c r="AF126">
        <v>2</v>
      </c>
      <c r="AG126">
        <v>4</v>
      </c>
      <c r="AH126">
        <v>2</v>
      </c>
      <c r="AI126">
        <v>2</v>
      </c>
      <c r="AJ126">
        <v>5</v>
      </c>
      <c r="AK126">
        <v>3</v>
      </c>
      <c r="AL126">
        <v>2</v>
      </c>
      <c r="AM126">
        <v>2</v>
      </c>
      <c r="AN126">
        <v>5</v>
      </c>
      <c r="AO126">
        <v>2</v>
      </c>
      <c r="AP126">
        <v>7</v>
      </c>
      <c r="AQ126">
        <v>4</v>
      </c>
      <c r="AR126">
        <v>2</v>
      </c>
      <c r="AS126">
        <v>3</v>
      </c>
      <c r="AT126">
        <v>2</v>
      </c>
      <c r="AU126">
        <v>10</v>
      </c>
      <c r="AV126">
        <v>3</v>
      </c>
      <c r="AW126">
        <v>9</v>
      </c>
      <c r="AX126">
        <v>2</v>
      </c>
      <c r="AY126">
        <v>1</v>
      </c>
      <c r="AZ126">
        <v>4</v>
      </c>
      <c r="BA126">
        <v>1</v>
      </c>
      <c r="BB126">
        <v>-30</v>
      </c>
    </row>
    <row r="127" spans="1:54">
      <c r="A127">
        <v>20053</v>
      </c>
      <c r="B127">
        <v>0</v>
      </c>
      <c r="C127">
        <v>1999</v>
      </c>
      <c r="D127" s="37">
        <v>44131.864282407398</v>
      </c>
      <c r="E127" t="s">
        <v>140</v>
      </c>
      <c r="F127">
        <v>4</v>
      </c>
      <c r="G127">
        <v>2</v>
      </c>
      <c r="H127">
        <v>3</v>
      </c>
      <c r="I127">
        <v>3</v>
      </c>
      <c r="J127">
        <v>2</v>
      </c>
      <c r="K127">
        <v>3</v>
      </c>
      <c r="L127">
        <v>4</v>
      </c>
      <c r="M127">
        <v>3</v>
      </c>
      <c r="N127">
        <v>2</v>
      </c>
      <c r="O127">
        <v>2</v>
      </c>
      <c r="P127">
        <v>3</v>
      </c>
      <c r="Q127">
        <v>4</v>
      </c>
      <c r="R127">
        <v>3</v>
      </c>
      <c r="S127">
        <v>2</v>
      </c>
      <c r="T127">
        <v>2</v>
      </c>
      <c r="U127">
        <v>2</v>
      </c>
      <c r="V127">
        <v>2</v>
      </c>
      <c r="W127">
        <v>4</v>
      </c>
      <c r="X127">
        <v>4</v>
      </c>
      <c r="Y127">
        <v>4</v>
      </c>
      <c r="Z127">
        <v>2</v>
      </c>
      <c r="AA127">
        <v>3</v>
      </c>
      <c r="AB127">
        <v>1</v>
      </c>
      <c r="AC127">
        <v>1</v>
      </c>
      <c r="AD127">
        <v>6</v>
      </c>
      <c r="AE127">
        <v>4</v>
      </c>
      <c r="AF127">
        <v>7</v>
      </c>
      <c r="AG127">
        <v>4</v>
      </c>
      <c r="AH127">
        <v>5</v>
      </c>
      <c r="AI127">
        <v>8</v>
      </c>
      <c r="AJ127">
        <v>5</v>
      </c>
      <c r="AK127">
        <v>6</v>
      </c>
      <c r="AL127">
        <v>5</v>
      </c>
      <c r="AM127">
        <v>5</v>
      </c>
      <c r="AN127">
        <v>6</v>
      </c>
      <c r="AO127">
        <v>8</v>
      </c>
      <c r="AP127">
        <v>5</v>
      </c>
      <c r="AQ127">
        <v>5</v>
      </c>
      <c r="AR127">
        <v>4</v>
      </c>
      <c r="AS127">
        <v>4</v>
      </c>
      <c r="AT127">
        <v>4</v>
      </c>
      <c r="AU127">
        <v>3</v>
      </c>
      <c r="AV127">
        <v>4</v>
      </c>
      <c r="AW127">
        <v>4</v>
      </c>
      <c r="AX127">
        <v>4</v>
      </c>
      <c r="AY127">
        <v>2</v>
      </c>
      <c r="AZ127">
        <v>6</v>
      </c>
      <c r="BA127">
        <v>3</v>
      </c>
      <c r="BB127">
        <v>-5</v>
      </c>
    </row>
    <row r="128" spans="1:54">
      <c r="A128">
        <v>19976</v>
      </c>
      <c r="B128">
        <v>0</v>
      </c>
      <c r="C128">
        <v>1993</v>
      </c>
      <c r="D128" s="37">
        <v>44131.873078703698</v>
      </c>
      <c r="E128" t="s">
        <v>95</v>
      </c>
      <c r="F128">
        <v>4</v>
      </c>
      <c r="G128">
        <v>3</v>
      </c>
      <c r="H128">
        <v>2</v>
      </c>
      <c r="I128">
        <v>3</v>
      </c>
      <c r="J128">
        <v>2</v>
      </c>
      <c r="K128">
        <v>2</v>
      </c>
      <c r="L128">
        <v>2</v>
      </c>
      <c r="M128">
        <v>2</v>
      </c>
      <c r="N128">
        <v>2</v>
      </c>
      <c r="O128">
        <v>3</v>
      </c>
      <c r="P128">
        <v>3</v>
      </c>
      <c r="Q128">
        <v>3</v>
      </c>
      <c r="R128">
        <v>2</v>
      </c>
      <c r="S128">
        <v>2</v>
      </c>
      <c r="T128">
        <v>2</v>
      </c>
      <c r="U128">
        <v>3</v>
      </c>
      <c r="V128">
        <v>2</v>
      </c>
      <c r="W128">
        <v>2</v>
      </c>
      <c r="X128">
        <v>3</v>
      </c>
      <c r="Y128">
        <v>3</v>
      </c>
      <c r="Z128">
        <v>2</v>
      </c>
      <c r="AA128">
        <v>3</v>
      </c>
      <c r="AB128">
        <v>2</v>
      </c>
      <c r="AC128">
        <v>3</v>
      </c>
      <c r="AD128">
        <v>20</v>
      </c>
      <c r="AE128">
        <v>5</v>
      </c>
      <c r="AF128">
        <v>4</v>
      </c>
      <c r="AG128">
        <v>4</v>
      </c>
      <c r="AH128">
        <v>3</v>
      </c>
      <c r="AI128">
        <v>4</v>
      </c>
      <c r="AJ128">
        <v>3</v>
      </c>
      <c r="AK128">
        <v>5</v>
      </c>
      <c r="AL128">
        <v>3</v>
      </c>
      <c r="AM128">
        <v>4</v>
      </c>
      <c r="AN128">
        <v>6</v>
      </c>
      <c r="AO128">
        <v>3</v>
      </c>
      <c r="AP128">
        <v>5</v>
      </c>
      <c r="AQ128">
        <v>4</v>
      </c>
      <c r="AR128">
        <v>4</v>
      </c>
      <c r="AS128">
        <v>3</v>
      </c>
      <c r="AT128">
        <v>4</v>
      </c>
      <c r="AU128">
        <v>5</v>
      </c>
      <c r="AV128">
        <v>3</v>
      </c>
      <c r="AW128">
        <v>4</v>
      </c>
      <c r="AX128">
        <v>2</v>
      </c>
      <c r="AY128">
        <v>2</v>
      </c>
      <c r="AZ128">
        <v>5</v>
      </c>
      <c r="BA128">
        <v>3</v>
      </c>
      <c r="BB128">
        <v>-35</v>
      </c>
    </row>
    <row r="129" spans="1:54">
      <c r="A129">
        <v>20220</v>
      </c>
      <c r="B129">
        <v>1</v>
      </c>
      <c r="C129">
        <v>2008</v>
      </c>
      <c r="D129" s="37">
        <v>44131.8774305556</v>
      </c>
      <c r="E129" t="s">
        <v>102</v>
      </c>
      <c r="F129">
        <v>1</v>
      </c>
      <c r="G129">
        <v>1</v>
      </c>
      <c r="H129">
        <v>1</v>
      </c>
      <c r="I129">
        <v>1</v>
      </c>
      <c r="J129">
        <v>1</v>
      </c>
      <c r="K129">
        <v>2</v>
      </c>
      <c r="L129">
        <v>2</v>
      </c>
      <c r="M129">
        <v>3</v>
      </c>
      <c r="N129">
        <v>2</v>
      </c>
      <c r="O129">
        <v>1</v>
      </c>
      <c r="P129">
        <v>3</v>
      </c>
      <c r="Q129">
        <v>1</v>
      </c>
      <c r="R129">
        <v>4</v>
      </c>
      <c r="S129">
        <v>3</v>
      </c>
      <c r="T129">
        <v>1</v>
      </c>
      <c r="U129">
        <v>4</v>
      </c>
      <c r="V129">
        <v>2</v>
      </c>
      <c r="W129">
        <v>3</v>
      </c>
      <c r="X129">
        <v>2</v>
      </c>
      <c r="Y129">
        <v>3</v>
      </c>
      <c r="Z129">
        <v>1</v>
      </c>
      <c r="AA129">
        <v>3</v>
      </c>
      <c r="AB129">
        <v>1</v>
      </c>
      <c r="AC129">
        <v>2</v>
      </c>
      <c r="AD129">
        <v>6</v>
      </c>
      <c r="AE129">
        <v>5</v>
      </c>
      <c r="AF129">
        <v>4</v>
      </c>
      <c r="AG129">
        <v>4</v>
      </c>
      <c r="AH129">
        <v>4</v>
      </c>
      <c r="AI129">
        <v>7</v>
      </c>
      <c r="AJ129">
        <v>5</v>
      </c>
      <c r="AK129">
        <v>7</v>
      </c>
      <c r="AL129">
        <v>5</v>
      </c>
      <c r="AM129">
        <v>6</v>
      </c>
      <c r="AN129">
        <v>6</v>
      </c>
      <c r="AO129">
        <v>6</v>
      </c>
      <c r="AP129">
        <v>5</v>
      </c>
      <c r="AQ129">
        <v>4</v>
      </c>
      <c r="AR129">
        <v>5</v>
      </c>
      <c r="AS129">
        <v>6</v>
      </c>
      <c r="AT129">
        <v>7</v>
      </c>
      <c r="AU129">
        <v>6</v>
      </c>
      <c r="AV129">
        <v>5</v>
      </c>
      <c r="AW129">
        <v>8</v>
      </c>
      <c r="AX129">
        <v>4</v>
      </c>
      <c r="AY129">
        <v>3</v>
      </c>
      <c r="AZ129">
        <v>6</v>
      </c>
      <c r="BA129">
        <v>5</v>
      </c>
      <c r="BB129">
        <v>13</v>
      </c>
    </row>
    <row r="130" spans="1:54">
      <c r="A130">
        <v>20262</v>
      </c>
      <c r="B130">
        <v>1</v>
      </c>
      <c r="C130">
        <v>1997</v>
      </c>
      <c r="D130" s="37">
        <v>44131.883599537003</v>
      </c>
      <c r="E130" t="s">
        <v>141</v>
      </c>
      <c r="F130">
        <v>3</v>
      </c>
      <c r="G130">
        <v>2</v>
      </c>
      <c r="H130">
        <v>2</v>
      </c>
      <c r="I130">
        <v>2</v>
      </c>
      <c r="J130">
        <v>3</v>
      </c>
      <c r="K130">
        <v>1</v>
      </c>
      <c r="L130">
        <v>2</v>
      </c>
      <c r="M130">
        <v>2</v>
      </c>
      <c r="N130">
        <v>1</v>
      </c>
      <c r="O130">
        <v>3</v>
      </c>
      <c r="P130">
        <v>3</v>
      </c>
      <c r="Q130">
        <v>4</v>
      </c>
      <c r="R130">
        <v>4</v>
      </c>
      <c r="S130">
        <v>2</v>
      </c>
      <c r="T130">
        <v>2</v>
      </c>
      <c r="U130">
        <v>2</v>
      </c>
      <c r="V130">
        <v>2</v>
      </c>
      <c r="W130">
        <v>3</v>
      </c>
      <c r="X130">
        <v>4</v>
      </c>
      <c r="Y130">
        <v>4</v>
      </c>
      <c r="Z130">
        <v>1</v>
      </c>
      <c r="AA130">
        <v>4</v>
      </c>
      <c r="AB130">
        <v>1</v>
      </c>
      <c r="AC130">
        <v>3</v>
      </c>
      <c r="AD130">
        <v>6</v>
      </c>
      <c r="AE130">
        <v>6</v>
      </c>
      <c r="AF130">
        <v>7</v>
      </c>
      <c r="AG130">
        <v>3</v>
      </c>
      <c r="AH130">
        <v>6</v>
      </c>
      <c r="AI130">
        <v>8</v>
      </c>
      <c r="AJ130">
        <v>7</v>
      </c>
      <c r="AK130">
        <v>6</v>
      </c>
      <c r="AL130">
        <v>3</v>
      </c>
      <c r="AM130">
        <v>5</v>
      </c>
      <c r="AN130">
        <v>7</v>
      </c>
      <c r="AO130">
        <v>4</v>
      </c>
      <c r="AP130">
        <v>5</v>
      </c>
      <c r="AQ130">
        <v>4</v>
      </c>
      <c r="AR130">
        <v>3</v>
      </c>
      <c r="AS130">
        <v>4</v>
      </c>
      <c r="AT130">
        <v>5</v>
      </c>
      <c r="AU130">
        <v>3</v>
      </c>
      <c r="AV130">
        <v>6</v>
      </c>
      <c r="AW130">
        <v>3</v>
      </c>
      <c r="AX130">
        <v>3</v>
      </c>
      <c r="AY130">
        <v>3</v>
      </c>
      <c r="AZ130">
        <v>8</v>
      </c>
      <c r="BA130">
        <v>3</v>
      </c>
      <c r="BB130">
        <v>-15</v>
      </c>
    </row>
    <row r="131" spans="1:54">
      <c r="A131">
        <v>20229</v>
      </c>
      <c r="B131">
        <v>0</v>
      </c>
      <c r="C131">
        <v>2003</v>
      </c>
      <c r="D131" s="37">
        <v>44131.884629629603</v>
      </c>
      <c r="E131" t="s">
        <v>102</v>
      </c>
      <c r="F131">
        <v>2</v>
      </c>
      <c r="G131">
        <v>3</v>
      </c>
      <c r="H131">
        <v>3</v>
      </c>
      <c r="I131">
        <v>3</v>
      </c>
      <c r="J131">
        <v>3</v>
      </c>
      <c r="K131">
        <v>3</v>
      </c>
      <c r="L131">
        <v>2</v>
      </c>
      <c r="M131">
        <v>3</v>
      </c>
      <c r="N131">
        <v>2</v>
      </c>
      <c r="O131">
        <v>2</v>
      </c>
      <c r="P131">
        <v>4</v>
      </c>
      <c r="Q131">
        <v>2</v>
      </c>
      <c r="R131">
        <v>2</v>
      </c>
      <c r="S131">
        <v>2</v>
      </c>
      <c r="T131">
        <v>2</v>
      </c>
      <c r="U131">
        <v>2</v>
      </c>
      <c r="V131">
        <v>3</v>
      </c>
      <c r="W131">
        <v>1</v>
      </c>
      <c r="X131">
        <v>3</v>
      </c>
      <c r="Y131">
        <v>3</v>
      </c>
      <c r="Z131">
        <v>2</v>
      </c>
      <c r="AA131">
        <v>3</v>
      </c>
      <c r="AB131">
        <v>3</v>
      </c>
      <c r="AC131">
        <v>4</v>
      </c>
      <c r="AD131">
        <v>16</v>
      </c>
      <c r="AE131">
        <v>3</v>
      </c>
      <c r="AF131">
        <v>8</v>
      </c>
      <c r="AG131">
        <v>8</v>
      </c>
      <c r="AH131">
        <v>4</v>
      </c>
      <c r="AI131">
        <v>5</v>
      </c>
      <c r="AJ131">
        <v>4</v>
      </c>
      <c r="AK131">
        <v>5</v>
      </c>
      <c r="AL131">
        <v>5</v>
      </c>
      <c r="AM131">
        <v>4</v>
      </c>
      <c r="AN131">
        <v>6</v>
      </c>
      <c r="AO131">
        <v>9</v>
      </c>
      <c r="AP131">
        <v>4</v>
      </c>
      <c r="AQ131">
        <v>6</v>
      </c>
      <c r="AR131">
        <v>7</v>
      </c>
      <c r="AS131">
        <v>7</v>
      </c>
      <c r="AT131">
        <v>3</v>
      </c>
      <c r="AU131">
        <v>11</v>
      </c>
      <c r="AV131">
        <v>4</v>
      </c>
      <c r="AW131">
        <v>12</v>
      </c>
      <c r="AX131">
        <v>8</v>
      </c>
      <c r="AY131">
        <v>7</v>
      </c>
      <c r="AZ131">
        <v>10</v>
      </c>
      <c r="BA131">
        <v>6</v>
      </c>
      <c r="BB131">
        <v>-15</v>
      </c>
    </row>
    <row r="132" spans="1:54">
      <c r="A132">
        <v>20280</v>
      </c>
      <c r="B132">
        <v>0</v>
      </c>
      <c r="C132">
        <v>1992</v>
      </c>
      <c r="D132" s="37">
        <v>44131.896990740701</v>
      </c>
      <c r="E132" t="s">
        <v>142</v>
      </c>
      <c r="F132">
        <v>3</v>
      </c>
      <c r="G132">
        <v>4</v>
      </c>
      <c r="H132">
        <v>3</v>
      </c>
      <c r="I132">
        <v>3</v>
      </c>
      <c r="J132">
        <v>3</v>
      </c>
      <c r="K132">
        <v>2</v>
      </c>
      <c r="L132">
        <v>2</v>
      </c>
      <c r="M132">
        <v>1</v>
      </c>
      <c r="N132">
        <v>3</v>
      </c>
      <c r="O132">
        <v>2</v>
      </c>
      <c r="P132">
        <v>3</v>
      </c>
      <c r="Q132">
        <v>2</v>
      </c>
      <c r="R132">
        <v>2</v>
      </c>
      <c r="S132">
        <v>4</v>
      </c>
      <c r="T132">
        <v>1</v>
      </c>
      <c r="U132">
        <v>2</v>
      </c>
      <c r="V132">
        <v>2</v>
      </c>
      <c r="W132">
        <v>2</v>
      </c>
      <c r="X132">
        <v>3</v>
      </c>
      <c r="Y132">
        <v>2</v>
      </c>
      <c r="Z132">
        <v>2</v>
      </c>
      <c r="AA132">
        <v>3</v>
      </c>
      <c r="AB132">
        <v>3</v>
      </c>
      <c r="AC132">
        <v>3</v>
      </c>
      <c r="AD132">
        <v>7</v>
      </c>
      <c r="AE132">
        <v>5</v>
      </c>
      <c r="AF132">
        <v>2</v>
      </c>
      <c r="AG132">
        <v>3</v>
      </c>
      <c r="AH132">
        <v>4</v>
      </c>
      <c r="AI132">
        <v>3</v>
      </c>
      <c r="AJ132">
        <v>3</v>
      </c>
      <c r="AK132">
        <v>5</v>
      </c>
      <c r="AL132">
        <v>4</v>
      </c>
      <c r="AM132">
        <v>4</v>
      </c>
      <c r="AN132">
        <v>3</v>
      </c>
      <c r="AO132">
        <v>4</v>
      </c>
      <c r="AP132">
        <v>3</v>
      </c>
      <c r="AQ132">
        <v>4</v>
      </c>
      <c r="AR132">
        <v>4</v>
      </c>
      <c r="AS132">
        <v>4</v>
      </c>
      <c r="AT132">
        <v>3</v>
      </c>
      <c r="AU132">
        <v>4</v>
      </c>
      <c r="AV132">
        <v>5</v>
      </c>
      <c r="AW132">
        <v>5</v>
      </c>
      <c r="AX132">
        <v>3</v>
      </c>
      <c r="AY132">
        <v>2</v>
      </c>
      <c r="AZ132">
        <v>4</v>
      </c>
      <c r="BA132">
        <v>3</v>
      </c>
      <c r="BB132">
        <v>-17</v>
      </c>
    </row>
    <row r="133" spans="1:54">
      <c r="A133">
        <v>20259</v>
      </c>
      <c r="B133">
        <v>0</v>
      </c>
      <c r="C133">
        <v>2001</v>
      </c>
      <c r="D133" s="37">
        <v>44131.898715277799</v>
      </c>
      <c r="E133" t="s">
        <v>99</v>
      </c>
      <c r="F133">
        <v>4</v>
      </c>
      <c r="G133">
        <v>4</v>
      </c>
      <c r="H133">
        <v>3</v>
      </c>
      <c r="I133">
        <v>3</v>
      </c>
      <c r="J133">
        <v>3</v>
      </c>
      <c r="K133">
        <v>2</v>
      </c>
      <c r="L133">
        <v>2</v>
      </c>
      <c r="M133">
        <v>2</v>
      </c>
      <c r="N133">
        <v>2</v>
      </c>
      <c r="O133">
        <v>3</v>
      </c>
      <c r="P133">
        <v>3</v>
      </c>
      <c r="Q133">
        <v>4</v>
      </c>
      <c r="R133">
        <v>2</v>
      </c>
      <c r="S133">
        <v>2</v>
      </c>
      <c r="T133">
        <v>2</v>
      </c>
      <c r="U133">
        <v>2</v>
      </c>
      <c r="V133">
        <v>2</v>
      </c>
      <c r="W133">
        <v>3</v>
      </c>
      <c r="X133">
        <v>4</v>
      </c>
      <c r="Y133">
        <v>3</v>
      </c>
      <c r="Z133">
        <v>2</v>
      </c>
      <c r="AA133">
        <v>3</v>
      </c>
      <c r="AB133">
        <v>3</v>
      </c>
      <c r="AC133">
        <v>3</v>
      </c>
      <c r="AD133">
        <v>36</v>
      </c>
      <c r="AE133">
        <v>3</v>
      </c>
      <c r="AF133">
        <v>3</v>
      </c>
      <c r="AG133">
        <v>3</v>
      </c>
      <c r="AH133">
        <v>4</v>
      </c>
      <c r="AI133">
        <v>2</v>
      </c>
      <c r="AJ133">
        <v>9</v>
      </c>
      <c r="AK133">
        <v>6</v>
      </c>
      <c r="AL133">
        <v>4</v>
      </c>
      <c r="AM133">
        <v>5</v>
      </c>
      <c r="AN133">
        <v>8</v>
      </c>
      <c r="AO133">
        <v>4</v>
      </c>
      <c r="AP133">
        <v>4</v>
      </c>
      <c r="AQ133">
        <v>4</v>
      </c>
      <c r="AR133">
        <v>3</v>
      </c>
      <c r="AS133">
        <v>12</v>
      </c>
      <c r="AT133">
        <v>7</v>
      </c>
      <c r="AU133">
        <v>4</v>
      </c>
      <c r="AV133">
        <v>7</v>
      </c>
      <c r="AW133">
        <v>5</v>
      </c>
      <c r="AX133">
        <v>2</v>
      </c>
      <c r="AY133">
        <v>3</v>
      </c>
      <c r="AZ133">
        <v>5</v>
      </c>
      <c r="BA133">
        <v>3</v>
      </c>
      <c r="BB133">
        <v>-25</v>
      </c>
    </row>
    <row r="134" spans="1:54">
      <c r="A134">
        <v>20241</v>
      </c>
      <c r="B134">
        <v>0</v>
      </c>
      <c r="C134">
        <v>1992</v>
      </c>
      <c r="D134" s="37">
        <v>44131.901273148098</v>
      </c>
      <c r="E134" t="s">
        <v>143</v>
      </c>
      <c r="F134">
        <v>4</v>
      </c>
      <c r="G134">
        <v>3</v>
      </c>
      <c r="H134">
        <v>2</v>
      </c>
      <c r="I134">
        <v>3</v>
      </c>
      <c r="J134">
        <v>3</v>
      </c>
      <c r="K134">
        <v>2</v>
      </c>
      <c r="L134">
        <v>3</v>
      </c>
      <c r="M134">
        <v>2</v>
      </c>
      <c r="N134">
        <v>2</v>
      </c>
      <c r="O134">
        <v>2</v>
      </c>
      <c r="P134">
        <v>3</v>
      </c>
      <c r="Q134">
        <v>3</v>
      </c>
      <c r="R134">
        <v>2</v>
      </c>
      <c r="S134">
        <v>3</v>
      </c>
      <c r="T134">
        <v>1</v>
      </c>
      <c r="U134">
        <v>2</v>
      </c>
      <c r="V134">
        <v>2</v>
      </c>
      <c r="W134">
        <v>2</v>
      </c>
      <c r="X134">
        <v>3</v>
      </c>
      <c r="Y134">
        <v>3</v>
      </c>
      <c r="Z134">
        <v>2</v>
      </c>
      <c r="AA134">
        <v>3</v>
      </c>
      <c r="AB134">
        <v>2</v>
      </c>
      <c r="AC134">
        <v>3</v>
      </c>
      <c r="AD134">
        <v>4</v>
      </c>
      <c r="AE134">
        <v>3</v>
      </c>
      <c r="AF134">
        <v>4</v>
      </c>
      <c r="AG134">
        <v>3</v>
      </c>
      <c r="AH134">
        <v>4</v>
      </c>
      <c r="AI134">
        <v>3</v>
      </c>
      <c r="AJ134">
        <v>5</v>
      </c>
      <c r="AK134">
        <v>7</v>
      </c>
      <c r="AL134">
        <v>4</v>
      </c>
      <c r="AM134">
        <v>3</v>
      </c>
      <c r="AN134">
        <v>6</v>
      </c>
      <c r="AO134">
        <v>5</v>
      </c>
      <c r="AP134">
        <v>7</v>
      </c>
      <c r="AQ134">
        <v>17</v>
      </c>
      <c r="AR134">
        <v>3</v>
      </c>
      <c r="AS134">
        <v>5</v>
      </c>
      <c r="AT134">
        <v>3</v>
      </c>
      <c r="AU134">
        <v>4</v>
      </c>
      <c r="AV134">
        <v>6</v>
      </c>
      <c r="AW134">
        <v>7</v>
      </c>
      <c r="AX134">
        <v>3</v>
      </c>
      <c r="AY134">
        <v>4</v>
      </c>
      <c r="AZ134">
        <v>6</v>
      </c>
      <c r="BA134">
        <v>3</v>
      </c>
      <c r="BB134">
        <v>-34</v>
      </c>
    </row>
    <row r="135" spans="1:54">
      <c r="A135">
        <v>20310</v>
      </c>
      <c r="B135">
        <v>0</v>
      </c>
      <c r="C135">
        <v>1982</v>
      </c>
      <c r="D135" s="37">
        <v>44131.919965277797</v>
      </c>
      <c r="E135" t="s">
        <v>99</v>
      </c>
      <c r="F135">
        <v>2</v>
      </c>
      <c r="G135">
        <v>2</v>
      </c>
      <c r="H135">
        <v>2</v>
      </c>
      <c r="I135">
        <v>2</v>
      </c>
      <c r="J135">
        <v>2</v>
      </c>
      <c r="K135">
        <v>2</v>
      </c>
      <c r="L135">
        <v>2</v>
      </c>
      <c r="M135">
        <v>1</v>
      </c>
      <c r="N135">
        <v>1</v>
      </c>
      <c r="O135">
        <v>1</v>
      </c>
      <c r="P135">
        <v>1</v>
      </c>
      <c r="Q135">
        <v>1</v>
      </c>
      <c r="R135">
        <v>2</v>
      </c>
      <c r="S135">
        <v>2</v>
      </c>
      <c r="T135">
        <v>1</v>
      </c>
      <c r="U135">
        <v>2</v>
      </c>
      <c r="V135">
        <v>2</v>
      </c>
      <c r="W135">
        <v>2</v>
      </c>
      <c r="X135">
        <v>3</v>
      </c>
      <c r="Y135">
        <v>3</v>
      </c>
      <c r="Z135">
        <v>1</v>
      </c>
      <c r="AA135">
        <v>4</v>
      </c>
      <c r="AB135">
        <v>1</v>
      </c>
      <c r="AC135">
        <v>4</v>
      </c>
      <c r="AD135">
        <v>7</v>
      </c>
      <c r="AE135">
        <v>3</v>
      </c>
      <c r="AF135">
        <v>4</v>
      </c>
      <c r="AG135">
        <v>4</v>
      </c>
      <c r="AH135">
        <v>4</v>
      </c>
      <c r="AI135">
        <v>3</v>
      </c>
      <c r="AJ135">
        <v>5</v>
      </c>
      <c r="AK135">
        <v>6</v>
      </c>
      <c r="AL135">
        <v>6</v>
      </c>
      <c r="AM135">
        <v>6</v>
      </c>
      <c r="AN135">
        <v>5</v>
      </c>
      <c r="AO135">
        <v>5</v>
      </c>
      <c r="AP135">
        <v>4</v>
      </c>
      <c r="AQ135">
        <v>6</v>
      </c>
      <c r="AR135">
        <v>6</v>
      </c>
      <c r="AS135">
        <v>6</v>
      </c>
      <c r="AT135">
        <v>3</v>
      </c>
      <c r="AU135">
        <v>5</v>
      </c>
      <c r="AV135">
        <v>5</v>
      </c>
      <c r="AW135">
        <v>10</v>
      </c>
      <c r="AX135">
        <v>4</v>
      </c>
      <c r="AY135">
        <v>5</v>
      </c>
      <c r="AZ135">
        <v>5</v>
      </c>
      <c r="BA135">
        <v>5</v>
      </c>
      <c r="BB135">
        <v>1</v>
      </c>
    </row>
    <row r="136" spans="1:54">
      <c r="A136">
        <v>14468</v>
      </c>
      <c r="B136">
        <v>0</v>
      </c>
      <c r="C136">
        <v>1997</v>
      </c>
      <c r="D136" s="37">
        <v>44131.930393518502</v>
      </c>
      <c r="E136" t="s">
        <v>144</v>
      </c>
      <c r="F136">
        <v>4</v>
      </c>
      <c r="G136">
        <v>3</v>
      </c>
      <c r="H136">
        <v>3</v>
      </c>
      <c r="I136">
        <v>3</v>
      </c>
      <c r="J136">
        <v>1</v>
      </c>
      <c r="K136">
        <v>2</v>
      </c>
      <c r="L136">
        <v>2</v>
      </c>
      <c r="M136">
        <v>2</v>
      </c>
      <c r="N136">
        <v>1</v>
      </c>
      <c r="O136">
        <v>2</v>
      </c>
      <c r="P136">
        <v>3</v>
      </c>
      <c r="Q136">
        <v>3</v>
      </c>
      <c r="R136">
        <v>3</v>
      </c>
      <c r="S136">
        <v>3</v>
      </c>
      <c r="T136">
        <v>1</v>
      </c>
      <c r="U136">
        <v>1</v>
      </c>
      <c r="V136">
        <v>1</v>
      </c>
      <c r="W136">
        <v>3</v>
      </c>
      <c r="X136">
        <v>3</v>
      </c>
      <c r="Y136">
        <v>3</v>
      </c>
      <c r="Z136">
        <v>2</v>
      </c>
      <c r="AA136">
        <v>4</v>
      </c>
      <c r="AB136">
        <v>2</v>
      </c>
      <c r="AC136">
        <v>3</v>
      </c>
      <c r="AD136">
        <v>11</v>
      </c>
      <c r="AE136">
        <v>2</v>
      </c>
      <c r="AF136">
        <v>5</v>
      </c>
      <c r="AG136">
        <v>2</v>
      </c>
      <c r="AH136">
        <v>6</v>
      </c>
      <c r="AI136">
        <v>3</v>
      </c>
      <c r="AJ136">
        <v>7</v>
      </c>
      <c r="AK136">
        <v>4</v>
      </c>
      <c r="AL136">
        <v>4</v>
      </c>
      <c r="AM136">
        <v>6</v>
      </c>
      <c r="AN136">
        <v>4</v>
      </c>
      <c r="AO136">
        <v>4</v>
      </c>
      <c r="AP136">
        <v>6</v>
      </c>
      <c r="AQ136">
        <v>16</v>
      </c>
      <c r="AR136">
        <v>8</v>
      </c>
      <c r="AS136">
        <v>3</v>
      </c>
      <c r="AT136">
        <v>2</v>
      </c>
      <c r="AU136">
        <v>5</v>
      </c>
      <c r="AV136">
        <v>6</v>
      </c>
      <c r="AW136">
        <v>4</v>
      </c>
      <c r="AX136">
        <v>2</v>
      </c>
      <c r="AY136">
        <v>3</v>
      </c>
      <c r="AZ136">
        <v>4</v>
      </c>
      <c r="BA136">
        <v>3</v>
      </c>
      <c r="BB136">
        <v>-23</v>
      </c>
    </row>
    <row r="137" spans="1:54">
      <c r="A137">
        <v>20308</v>
      </c>
      <c r="B137">
        <v>0</v>
      </c>
      <c r="C137">
        <v>1998</v>
      </c>
      <c r="D137" s="37">
        <v>44131.932372685202</v>
      </c>
      <c r="E137" t="s">
        <v>97</v>
      </c>
      <c r="F137">
        <v>4</v>
      </c>
      <c r="G137">
        <v>4</v>
      </c>
      <c r="H137">
        <v>4</v>
      </c>
      <c r="I137">
        <v>4</v>
      </c>
      <c r="J137">
        <v>4</v>
      </c>
      <c r="K137">
        <v>1</v>
      </c>
      <c r="L137">
        <v>3</v>
      </c>
      <c r="M137">
        <v>3</v>
      </c>
      <c r="N137">
        <v>3</v>
      </c>
      <c r="O137">
        <v>4</v>
      </c>
      <c r="P137">
        <v>3</v>
      </c>
      <c r="Q137">
        <v>3</v>
      </c>
      <c r="R137">
        <v>2</v>
      </c>
      <c r="S137">
        <v>3</v>
      </c>
      <c r="T137">
        <v>3</v>
      </c>
      <c r="U137">
        <v>2</v>
      </c>
      <c r="V137">
        <v>3</v>
      </c>
      <c r="W137">
        <v>2</v>
      </c>
      <c r="X137">
        <v>3</v>
      </c>
      <c r="Y137">
        <v>3</v>
      </c>
      <c r="Z137">
        <v>2</v>
      </c>
      <c r="AA137">
        <v>3</v>
      </c>
      <c r="AB137">
        <v>3</v>
      </c>
      <c r="AC137">
        <v>2</v>
      </c>
      <c r="AD137">
        <v>4</v>
      </c>
      <c r="AE137">
        <v>2</v>
      </c>
      <c r="AF137">
        <v>1</v>
      </c>
      <c r="AG137">
        <v>1</v>
      </c>
      <c r="AH137">
        <v>2</v>
      </c>
      <c r="AI137">
        <v>3</v>
      </c>
      <c r="AJ137">
        <v>2</v>
      </c>
      <c r="AK137">
        <v>3</v>
      </c>
      <c r="AL137">
        <v>3</v>
      </c>
      <c r="AM137">
        <v>4</v>
      </c>
      <c r="AN137">
        <v>3</v>
      </c>
      <c r="AO137">
        <v>3</v>
      </c>
      <c r="AP137">
        <v>3</v>
      </c>
      <c r="AQ137">
        <v>4</v>
      </c>
      <c r="AR137">
        <v>2</v>
      </c>
      <c r="AS137">
        <v>4</v>
      </c>
      <c r="AT137">
        <v>2</v>
      </c>
      <c r="AU137">
        <v>2</v>
      </c>
      <c r="AV137">
        <v>2</v>
      </c>
      <c r="AW137">
        <v>4</v>
      </c>
      <c r="AX137">
        <v>2</v>
      </c>
      <c r="AY137">
        <v>3</v>
      </c>
      <c r="AZ137">
        <v>5</v>
      </c>
      <c r="BA137">
        <v>4</v>
      </c>
      <c r="BB137">
        <v>7</v>
      </c>
    </row>
    <row r="138" spans="1:54">
      <c r="A138">
        <v>20338</v>
      </c>
      <c r="B138">
        <v>0</v>
      </c>
      <c r="C138">
        <v>1998</v>
      </c>
      <c r="D138" s="37">
        <v>44131.939803240697</v>
      </c>
      <c r="E138" t="s">
        <v>123</v>
      </c>
      <c r="F138">
        <v>4</v>
      </c>
      <c r="G138">
        <v>2</v>
      </c>
      <c r="H138">
        <v>2</v>
      </c>
      <c r="I138">
        <v>1</v>
      </c>
      <c r="J138">
        <v>2</v>
      </c>
      <c r="K138">
        <v>1</v>
      </c>
      <c r="L138">
        <v>2</v>
      </c>
      <c r="M138">
        <v>3</v>
      </c>
      <c r="N138">
        <v>2</v>
      </c>
      <c r="O138">
        <v>3</v>
      </c>
      <c r="P138">
        <v>2</v>
      </c>
      <c r="Q138">
        <v>3</v>
      </c>
      <c r="R138">
        <v>3</v>
      </c>
      <c r="S138">
        <v>3</v>
      </c>
      <c r="T138">
        <v>3</v>
      </c>
      <c r="U138">
        <v>2</v>
      </c>
      <c r="V138">
        <v>1</v>
      </c>
      <c r="W138">
        <v>1</v>
      </c>
      <c r="X138">
        <v>3</v>
      </c>
      <c r="Y138">
        <v>1</v>
      </c>
      <c r="Z138">
        <v>3</v>
      </c>
      <c r="AA138">
        <v>3</v>
      </c>
      <c r="AB138">
        <v>2</v>
      </c>
      <c r="AC138">
        <v>2</v>
      </c>
      <c r="AD138">
        <v>5</v>
      </c>
      <c r="AE138">
        <v>3</v>
      </c>
      <c r="AF138">
        <v>5</v>
      </c>
      <c r="AG138">
        <v>3</v>
      </c>
      <c r="AH138">
        <v>3</v>
      </c>
      <c r="AI138">
        <v>3</v>
      </c>
      <c r="AJ138">
        <v>3</v>
      </c>
      <c r="AK138">
        <v>4</v>
      </c>
      <c r="AL138">
        <v>5</v>
      </c>
      <c r="AM138">
        <v>3</v>
      </c>
      <c r="AN138">
        <v>5</v>
      </c>
      <c r="AO138">
        <v>4</v>
      </c>
      <c r="AP138">
        <v>3</v>
      </c>
      <c r="AQ138">
        <v>4</v>
      </c>
      <c r="AR138">
        <v>3</v>
      </c>
      <c r="AS138">
        <v>3</v>
      </c>
      <c r="AT138">
        <v>3</v>
      </c>
      <c r="AU138">
        <v>3</v>
      </c>
      <c r="AV138">
        <v>5</v>
      </c>
      <c r="AW138">
        <v>7</v>
      </c>
      <c r="AX138">
        <v>2</v>
      </c>
      <c r="AY138">
        <v>3</v>
      </c>
      <c r="AZ138">
        <v>6</v>
      </c>
      <c r="BA138">
        <v>2</v>
      </c>
      <c r="BB138">
        <v>-10</v>
      </c>
    </row>
    <row r="139" spans="1:54">
      <c r="A139">
        <v>20357</v>
      </c>
      <c r="B139">
        <v>0</v>
      </c>
      <c r="C139">
        <v>2000</v>
      </c>
      <c r="D139" s="37">
        <v>44131.9600347222</v>
      </c>
      <c r="E139" t="s">
        <v>99</v>
      </c>
      <c r="F139">
        <v>1</v>
      </c>
      <c r="G139">
        <v>1</v>
      </c>
      <c r="H139">
        <v>3</v>
      </c>
      <c r="I139">
        <v>2</v>
      </c>
      <c r="J139">
        <v>1</v>
      </c>
      <c r="K139">
        <v>4</v>
      </c>
      <c r="L139">
        <v>2</v>
      </c>
      <c r="M139">
        <v>3</v>
      </c>
      <c r="N139">
        <v>1</v>
      </c>
      <c r="O139">
        <v>1</v>
      </c>
      <c r="P139">
        <v>3</v>
      </c>
      <c r="Q139">
        <v>4</v>
      </c>
      <c r="R139">
        <v>4</v>
      </c>
      <c r="S139">
        <v>2</v>
      </c>
      <c r="T139">
        <v>2</v>
      </c>
      <c r="U139">
        <v>4</v>
      </c>
      <c r="V139">
        <v>2</v>
      </c>
      <c r="W139">
        <v>3</v>
      </c>
      <c r="X139">
        <v>4</v>
      </c>
      <c r="Y139">
        <v>4</v>
      </c>
      <c r="Z139">
        <v>3</v>
      </c>
      <c r="AA139">
        <v>4</v>
      </c>
      <c r="AB139">
        <v>2</v>
      </c>
      <c r="AC139">
        <v>3</v>
      </c>
      <c r="AD139">
        <v>4</v>
      </c>
      <c r="AE139">
        <v>2</v>
      </c>
      <c r="AF139">
        <v>2</v>
      </c>
      <c r="AG139">
        <v>4</v>
      </c>
      <c r="AH139">
        <v>2</v>
      </c>
      <c r="AI139">
        <v>1</v>
      </c>
      <c r="AJ139">
        <v>3</v>
      </c>
      <c r="AK139">
        <v>2</v>
      </c>
      <c r="AL139">
        <v>3</v>
      </c>
      <c r="AM139">
        <v>1</v>
      </c>
      <c r="AN139">
        <v>3</v>
      </c>
      <c r="AO139">
        <v>3</v>
      </c>
      <c r="AP139">
        <v>1</v>
      </c>
      <c r="AQ139">
        <v>3</v>
      </c>
      <c r="AR139">
        <v>2</v>
      </c>
      <c r="AS139">
        <v>2</v>
      </c>
      <c r="AT139">
        <v>2</v>
      </c>
      <c r="AU139">
        <v>3</v>
      </c>
      <c r="AV139">
        <v>1</v>
      </c>
      <c r="AW139">
        <v>2</v>
      </c>
      <c r="AX139">
        <v>3</v>
      </c>
      <c r="AY139">
        <v>1</v>
      </c>
      <c r="AZ139">
        <v>4</v>
      </c>
      <c r="BA139">
        <v>2</v>
      </c>
      <c r="BB139">
        <v>3</v>
      </c>
    </row>
    <row r="140" spans="1:54">
      <c r="A140">
        <v>20384</v>
      </c>
      <c r="B140">
        <v>0</v>
      </c>
      <c r="C140">
        <v>2001</v>
      </c>
      <c r="D140" s="37">
        <v>44131.991458333301</v>
      </c>
      <c r="E140" t="s">
        <v>97</v>
      </c>
      <c r="F140">
        <v>3</v>
      </c>
      <c r="G140">
        <v>3</v>
      </c>
      <c r="H140">
        <v>3</v>
      </c>
      <c r="I140">
        <v>3</v>
      </c>
      <c r="J140">
        <v>1</v>
      </c>
      <c r="K140">
        <v>2</v>
      </c>
      <c r="L140">
        <v>3</v>
      </c>
      <c r="M140">
        <v>3</v>
      </c>
      <c r="N140">
        <v>1</v>
      </c>
      <c r="O140">
        <v>1</v>
      </c>
      <c r="P140">
        <v>2</v>
      </c>
      <c r="Q140">
        <v>4</v>
      </c>
      <c r="R140">
        <v>3</v>
      </c>
      <c r="S140">
        <v>2</v>
      </c>
      <c r="T140">
        <v>3</v>
      </c>
      <c r="U140">
        <v>2</v>
      </c>
      <c r="V140">
        <v>2</v>
      </c>
      <c r="W140">
        <v>4</v>
      </c>
      <c r="X140">
        <v>4</v>
      </c>
      <c r="Y140">
        <v>4</v>
      </c>
      <c r="Z140">
        <v>3</v>
      </c>
      <c r="AA140">
        <v>4</v>
      </c>
      <c r="AB140">
        <v>2</v>
      </c>
      <c r="AC140">
        <v>2</v>
      </c>
      <c r="AD140">
        <v>7</v>
      </c>
      <c r="AE140">
        <v>2</v>
      </c>
      <c r="AF140">
        <v>3</v>
      </c>
      <c r="AG140">
        <v>2</v>
      </c>
      <c r="AH140">
        <v>4</v>
      </c>
      <c r="AI140">
        <v>3</v>
      </c>
      <c r="AJ140">
        <v>7</v>
      </c>
      <c r="AK140">
        <v>2</v>
      </c>
      <c r="AL140">
        <v>3</v>
      </c>
      <c r="AM140">
        <v>3</v>
      </c>
      <c r="AN140">
        <v>3</v>
      </c>
      <c r="AO140">
        <v>4</v>
      </c>
      <c r="AP140">
        <v>6</v>
      </c>
      <c r="AQ140">
        <v>5</v>
      </c>
      <c r="AR140">
        <v>3</v>
      </c>
      <c r="AS140">
        <v>3</v>
      </c>
      <c r="AT140">
        <v>3</v>
      </c>
      <c r="AU140">
        <v>5</v>
      </c>
      <c r="AV140">
        <v>3</v>
      </c>
      <c r="AW140">
        <v>3</v>
      </c>
      <c r="AX140">
        <v>3</v>
      </c>
      <c r="AY140">
        <v>2</v>
      </c>
      <c r="AZ140">
        <v>7</v>
      </c>
      <c r="BA140">
        <v>3</v>
      </c>
      <c r="BB140">
        <v>-6</v>
      </c>
    </row>
    <row r="141" spans="1:54">
      <c r="A141">
        <v>20379</v>
      </c>
      <c r="B141">
        <v>0</v>
      </c>
      <c r="C141">
        <v>2000</v>
      </c>
      <c r="D141" s="37">
        <v>44131.9922800926</v>
      </c>
      <c r="E141" t="s">
        <v>145</v>
      </c>
      <c r="F141">
        <v>4</v>
      </c>
      <c r="G141">
        <v>3</v>
      </c>
      <c r="H141">
        <v>3</v>
      </c>
      <c r="I141">
        <v>3</v>
      </c>
      <c r="J141">
        <v>3</v>
      </c>
      <c r="K141">
        <v>2</v>
      </c>
      <c r="L141">
        <v>2</v>
      </c>
      <c r="M141">
        <v>1</v>
      </c>
      <c r="N141">
        <v>1</v>
      </c>
      <c r="O141">
        <v>3</v>
      </c>
      <c r="P141">
        <v>3</v>
      </c>
      <c r="Q141">
        <v>4</v>
      </c>
      <c r="R141">
        <v>2</v>
      </c>
      <c r="S141">
        <v>3</v>
      </c>
      <c r="T141">
        <v>1</v>
      </c>
      <c r="U141">
        <v>1</v>
      </c>
      <c r="V141">
        <v>2</v>
      </c>
      <c r="W141">
        <v>2</v>
      </c>
      <c r="X141">
        <v>2</v>
      </c>
      <c r="Y141">
        <v>3</v>
      </c>
      <c r="Z141">
        <v>2</v>
      </c>
      <c r="AA141">
        <v>4</v>
      </c>
      <c r="AB141">
        <v>3</v>
      </c>
      <c r="AC141">
        <v>3</v>
      </c>
      <c r="AD141">
        <v>6</v>
      </c>
      <c r="AE141">
        <v>7</v>
      </c>
      <c r="AF141">
        <v>155</v>
      </c>
      <c r="AG141">
        <v>3</v>
      </c>
      <c r="AH141">
        <v>5</v>
      </c>
      <c r="AI141">
        <v>4</v>
      </c>
      <c r="AJ141">
        <v>7</v>
      </c>
      <c r="AK141">
        <v>6</v>
      </c>
      <c r="AL141">
        <v>4</v>
      </c>
      <c r="AM141">
        <v>4</v>
      </c>
      <c r="AN141">
        <v>11</v>
      </c>
      <c r="AO141">
        <v>5</v>
      </c>
      <c r="AP141">
        <v>8</v>
      </c>
      <c r="AQ141">
        <v>5</v>
      </c>
      <c r="AR141">
        <v>6</v>
      </c>
      <c r="AS141">
        <v>8</v>
      </c>
      <c r="AT141">
        <v>4</v>
      </c>
      <c r="AU141">
        <v>7</v>
      </c>
      <c r="AV141">
        <v>4</v>
      </c>
      <c r="AW141">
        <v>7</v>
      </c>
      <c r="AX141">
        <v>3</v>
      </c>
      <c r="AY141">
        <v>4</v>
      </c>
      <c r="AZ141">
        <v>7</v>
      </c>
      <c r="BA141">
        <v>4</v>
      </c>
      <c r="BB141">
        <v>-17</v>
      </c>
    </row>
    <row r="142" spans="1:54">
      <c r="A142">
        <v>20382</v>
      </c>
      <c r="B142">
        <v>0</v>
      </c>
      <c r="C142">
        <v>1999</v>
      </c>
      <c r="D142" s="37">
        <v>44131.9992361111</v>
      </c>
      <c r="E142" t="s">
        <v>146</v>
      </c>
      <c r="F142">
        <v>4</v>
      </c>
      <c r="G142">
        <v>3</v>
      </c>
      <c r="H142">
        <v>3</v>
      </c>
      <c r="I142">
        <v>2</v>
      </c>
      <c r="J142">
        <v>2</v>
      </c>
      <c r="K142">
        <v>2</v>
      </c>
      <c r="L142">
        <v>3</v>
      </c>
      <c r="M142">
        <v>3</v>
      </c>
      <c r="N142">
        <v>2</v>
      </c>
      <c r="O142">
        <v>3</v>
      </c>
      <c r="P142">
        <v>4</v>
      </c>
      <c r="Q142">
        <v>4</v>
      </c>
      <c r="R142">
        <v>2</v>
      </c>
      <c r="S142">
        <v>3</v>
      </c>
      <c r="T142">
        <v>4</v>
      </c>
      <c r="U142">
        <v>2</v>
      </c>
      <c r="V142">
        <v>4</v>
      </c>
      <c r="W142">
        <v>3</v>
      </c>
      <c r="X142">
        <v>4</v>
      </c>
      <c r="Y142">
        <v>3</v>
      </c>
      <c r="Z142">
        <v>4</v>
      </c>
      <c r="AA142">
        <v>4</v>
      </c>
      <c r="AB142">
        <v>3</v>
      </c>
      <c r="AC142">
        <v>2</v>
      </c>
      <c r="AD142">
        <v>20</v>
      </c>
      <c r="AE142">
        <v>5</v>
      </c>
      <c r="AF142">
        <v>4</v>
      </c>
      <c r="AG142">
        <v>5</v>
      </c>
      <c r="AH142">
        <v>4</v>
      </c>
      <c r="AI142">
        <v>4</v>
      </c>
      <c r="AJ142">
        <v>6</v>
      </c>
      <c r="AK142">
        <v>5</v>
      </c>
      <c r="AL142">
        <v>3</v>
      </c>
      <c r="AM142">
        <v>5</v>
      </c>
      <c r="AN142">
        <v>5</v>
      </c>
      <c r="AO142">
        <v>6</v>
      </c>
      <c r="AP142">
        <v>4</v>
      </c>
      <c r="AQ142">
        <v>4</v>
      </c>
      <c r="AR142">
        <v>3</v>
      </c>
      <c r="AS142">
        <v>4</v>
      </c>
      <c r="AT142">
        <v>3</v>
      </c>
      <c r="AU142">
        <v>4</v>
      </c>
      <c r="AV142">
        <v>7</v>
      </c>
      <c r="AW142">
        <v>4</v>
      </c>
      <c r="AX142">
        <v>3</v>
      </c>
      <c r="AY142">
        <v>4</v>
      </c>
      <c r="AZ142">
        <v>5</v>
      </c>
      <c r="BA142">
        <v>4</v>
      </c>
      <c r="BB142">
        <v>11</v>
      </c>
    </row>
    <row r="143" spans="1:54">
      <c r="A143">
        <v>20425</v>
      </c>
      <c r="B143">
        <v>0</v>
      </c>
      <c r="C143">
        <v>1976</v>
      </c>
      <c r="D143" s="37">
        <v>44132.3367939815</v>
      </c>
      <c r="E143" t="s">
        <v>125</v>
      </c>
      <c r="F143">
        <v>3</v>
      </c>
      <c r="G143">
        <v>3</v>
      </c>
      <c r="H143">
        <v>1</v>
      </c>
      <c r="I143">
        <v>2</v>
      </c>
      <c r="J143">
        <v>3</v>
      </c>
      <c r="K143">
        <v>2</v>
      </c>
      <c r="L143">
        <v>2</v>
      </c>
      <c r="M143">
        <v>3</v>
      </c>
      <c r="N143">
        <v>3</v>
      </c>
      <c r="O143">
        <v>2</v>
      </c>
      <c r="P143">
        <v>1</v>
      </c>
      <c r="Q143">
        <v>1</v>
      </c>
      <c r="R143">
        <v>2</v>
      </c>
      <c r="S143">
        <v>1</v>
      </c>
      <c r="T143">
        <v>1</v>
      </c>
      <c r="U143">
        <v>3</v>
      </c>
      <c r="V143">
        <v>1</v>
      </c>
      <c r="W143">
        <v>3</v>
      </c>
      <c r="X143">
        <v>1</v>
      </c>
      <c r="Y143">
        <v>3</v>
      </c>
      <c r="Z143">
        <v>1</v>
      </c>
      <c r="AA143">
        <v>4</v>
      </c>
      <c r="AB143">
        <v>1</v>
      </c>
      <c r="AC143">
        <v>4</v>
      </c>
      <c r="AD143">
        <v>5</v>
      </c>
      <c r="AE143">
        <v>4</v>
      </c>
      <c r="AF143">
        <v>5</v>
      </c>
      <c r="AG143">
        <v>2</v>
      </c>
      <c r="AH143">
        <v>4</v>
      </c>
      <c r="AI143">
        <v>5</v>
      </c>
      <c r="AJ143">
        <v>3</v>
      </c>
      <c r="AK143">
        <v>4</v>
      </c>
      <c r="AL143">
        <v>3</v>
      </c>
      <c r="AM143">
        <v>4</v>
      </c>
      <c r="AN143">
        <v>5</v>
      </c>
      <c r="AO143">
        <v>3</v>
      </c>
      <c r="AP143">
        <v>3</v>
      </c>
      <c r="AQ143">
        <v>5</v>
      </c>
      <c r="AR143">
        <v>3</v>
      </c>
      <c r="AS143">
        <v>5</v>
      </c>
      <c r="AT143">
        <v>2</v>
      </c>
      <c r="AU143">
        <v>8</v>
      </c>
      <c r="AV143">
        <v>4</v>
      </c>
      <c r="AW143">
        <v>13</v>
      </c>
      <c r="AX143">
        <v>3</v>
      </c>
      <c r="AY143">
        <v>2</v>
      </c>
      <c r="AZ143">
        <v>3</v>
      </c>
      <c r="BA143">
        <v>3</v>
      </c>
      <c r="BB143">
        <v>17</v>
      </c>
    </row>
    <row r="144" spans="1:54">
      <c r="A144">
        <v>20428</v>
      </c>
      <c r="B144">
        <v>0</v>
      </c>
      <c r="C144">
        <v>1998</v>
      </c>
      <c r="D144" s="37">
        <v>44132.338344907403</v>
      </c>
      <c r="E144" t="s">
        <v>99</v>
      </c>
      <c r="F144">
        <v>3</v>
      </c>
      <c r="G144">
        <v>3</v>
      </c>
      <c r="H144">
        <v>3</v>
      </c>
      <c r="I144">
        <v>3</v>
      </c>
      <c r="J144">
        <v>3</v>
      </c>
      <c r="K144">
        <v>3</v>
      </c>
      <c r="L144">
        <v>4</v>
      </c>
      <c r="M144">
        <v>2</v>
      </c>
      <c r="N144">
        <v>2</v>
      </c>
      <c r="O144">
        <v>2</v>
      </c>
      <c r="P144">
        <v>3</v>
      </c>
      <c r="Q144">
        <v>3</v>
      </c>
      <c r="R144">
        <v>2</v>
      </c>
      <c r="S144">
        <v>3</v>
      </c>
      <c r="T144">
        <v>2</v>
      </c>
      <c r="U144">
        <v>2</v>
      </c>
      <c r="V144">
        <v>2</v>
      </c>
      <c r="W144">
        <v>3</v>
      </c>
      <c r="X144">
        <v>2</v>
      </c>
      <c r="Y144">
        <v>3</v>
      </c>
      <c r="Z144">
        <v>2</v>
      </c>
      <c r="AA144">
        <v>2</v>
      </c>
      <c r="AB144">
        <v>3</v>
      </c>
      <c r="AC144">
        <v>2</v>
      </c>
      <c r="AD144">
        <v>7</v>
      </c>
      <c r="AE144">
        <v>2</v>
      </c>
      <c r="AF144">
        <v>3</v>
      </c>
      <c r="AG144">
        <v>2</v>
      </c>
      <c r="AH144">
        <v>2</v>
      </c>
      <c r="AI144">
        <v>5</v>
      </c>
      <c r="AJ144">
        <v>35</v>
      </c>
      <c r="AK144">
        <v>4</v>
      </c>
      <c r="AL144">
        <v>2</v>
      </c>
      <c r="AM144">
        <v>2</v>
      </c>
      <c r="AN144">
        <v>3</v>
      </c>
      <c r="AO144">
        <v>2</v>
      </c>
      <c r="AP144">
        <v>3</v>
      </c>
      <c r="AQ144">
        <v>3</v>
      </c>
      <c r="AR144">
        <v>3</v>
      </c>
      <c r="AS144">
        <v>3</v>
      </c>
      <c r="AT144">
        <v>2</v>
      </c>
      <c r="AU144">
        <v>1</v>
      </c>
      <c r="AV144">
        <v>4</v>
      </c>
      <c r="AW144">
        <v>6</v>
      </c>
      <c r="AX144">
        <v>4</v>
      </c>
      <c r="AY144">
        <v>1</v>
      </c>
      <c r="AZ144">
        <v>9</v>
      </c>
      <c r="BA144">
        <v>2</v>
      </c>
      <c r="BB144">
        <v>-21</v>
      </c>
    </row>
    <row r="145" spans="1:54">
      <c r="A145">
        <v>20436</v>
      </c>
      <c r="B145">
        <v>0</v>
      </c>
      <c r="C145">
        <v>1998</v>
      </c>
      <c r="D145" s="37">
        <v>44132.354062500002</v>
      </c>
      <c r="E145" t="s">
        <v>147</v>
      </c>
      <c r="F145">
        <v>2</v>
      </c>
      <c r="G145">
        <v>2</v>
      </c>
      <c r="H145">
        <v>2</v>
      </c>
      <c r="I145">
        <v>1</v>
      </c>
      <c r="J145">
        <v>3</v>
      </c>
      <c r="K145">
        <v>3</v>
      </c>
      <c r="L145">
        <v>2</v>
      </c>
      <c r="M145">
        <v>2</v>
      </c>
      <c r="N145">
        <v>2</v>
      </c>
      <c r="O145">
        <v>1</v>
      </c>
      <c r="P145">
        <v>3</v>
      </c>
      <c r="Q145">
        <v>4</v>
      </c>
      <c r="R145">
        <v>3</v>
      </c>
      <c r="S145">
        <v>3</v>
      </c>
      <c r="T145">
        <v>1</v>
      </c>
      <c r="U145">
        <v>2</v>
      </c>
      <c r="V145">
        <v>2</v>
      </c>
      <c r="W145">
        <v>3</v>
      </c>
      <c r="X145">
        <v>1</v>
      </c>
      <c r="Y145">
        <v>2</v>
      </c>
      <c r="Z145">
        <v>2</v>
      </c>
      <c r="AA145">
        <v>4</v>
      </c>
      <c r="AB145">
        <v>2</v>
      </c>
      <c r="AC145">
        <v>3</v>
      </c>
      <c r="AD145">
        <v>36</v>
      </c>
      <c r="AE145">
        <v>13</v>
      </c>
      <c r="AF145">
        <v>11</v>
      </c>
      <c r="AG145">
        <v>6</v>
      </c>
      <c r="AH145">
        <v>8</v>
      </c>
      <c r="AI145">
        <v>9</v>
      </c>
      <c r="AJ145">
        <v>13</v>
      </c>
      <c r="AK145">
        <v>9</v>
      </c>
      <c r="AL145">
        <v>11</v>
      </c>
      <c r="AM145">
        <v>11</v>
      </c>
      <c r="AN145">
        <v>27</v>
      </c>
      <c r="AO145">
        <v>10</v>
      </c>
      <c r="AP145">
        <v>5</v>
      </c>
      <c r="AQ145">
        <v>10</v>
      </c>
      <c r="AR145">
        <v>14</v>
      </c>
      <c r="AS145">
        <v>10</v>
      </c>
      <c r="AT145">
        <v>6</v>
      </c>
      <c r="AU145">
        <v>9</v>
      </c>
      <c r="AV145">
        <v>7</v>
      </c>
      <c r="AW145">
        <v>12</v>
      </c>
      <c r="AX145">
        <v>5</v>
      </c>
      <c r="AY145">
        <v>5</v>
      </c>
      <c r="AZ145">
        <v>9</v>
      </c>
      <c r="BA145">
        <v>6</v>
      </c>
      <c r="BB145">
        <v>-20</v>
      </c>
    </row>
    <row r="146" spans="1:54">
      <c r="A146">
        <v>20439</v>
      </c>
      <c r="B146">
        <v>0</v>
      </c>
      <c r="C146">
        <v>1998</v>
      </c>
      <c r="D146" s="37">
        <v>44132.359571759298</v>
      </c>
      <c r="E146" t="s">
        <v>99</v>
      </c>
      <c r="F146">
        <v>4</v>
      </c>
      <c r="G146">
        <v>4</v>
      </c>
      <c r="H146">
        <v>3</v>
      </c>
      <c r="I146">
        <v>4</v>
      </c>
      <c r="J146">
        <v>4</v>
      </c>
      <c r="K146">
        <v>2</v>
      </c>
      <c r="L146">
        <v>3</v>
      </c>
      <c r="M146">
        <v>2</v>
      </c>
      <c r="N146">
        <v>2</v>
      </c>
      <c r="O146">
        <v>4</v>
      </c>
      <c r="P146">
        <v>4</v>
      </c>
      <c r="Q146">
        <v>4</v>
      </c>
      <c r="R146">
        <v>2</v>
      </c>
      <c r="S146">
        <v>4</v>
      </c>
      <c r="T146">
        <v>4</v>
      </c>
      <c r="U146">
        <v>2</v>
      </c>
      <c r="V146">
        <v>2</v>
      </c>
      <c r="W146">
        <v>3</v>
      </c>
      <c r="X146">
        <v>4</v>
      </c>
      <c r="Y146">
        <v>4</v>
      </c>
      <c r="Z146">
        <v>4</v>
      </c>
      <c r="AA146">
        <v>4</v>
      </c>
      <c r="AB146">
        <v>2</v>
      </c>
      <c r="AC146">
        <v>3</v>
      </c>
      <c r="AD146">
        <v>4</v>
      </c>
      <c r="AE146">
        <v>2</v>
      </c>
      <c r="AF146">
        <v>3</v>
      </c>
      <c r="AG146">
        <v>2</v>
      </c>
      <c r="AH146">
        <v>2</v>
      </c>
      <c r="AI146">
        <v>3</v>
      </c>
      <c r="AJ146">
        <v>3</v>
      </c>
      <c r="AK146">
        <v>2</v>
      </c>
      <c r="AL146">
        <v>3</v>
      </c>
      <c r="AM146">
        <v>2</v>
      </c>
      <c r="AN146">
        <v>2</v>
      </c>
      <c r="AO146">
        <v>2</v>
      </c>
      <c r="AP146">
        <v>2</v>
      </c>
      <c r="AQ146">
        <v>3</v>
      </c>
      <c r="AR146">
        <v>2</v>
      </c>
      <c r="AS146">
        <v>38</v>
      </c>
      <c r="AT146">
        <v>6</v>
      </c>
      <c r="AU146">
        <v>2</v>
      </c>
      <c r="AV146">
        <v>3</v>
      </c>
      <c r="AW146">
        <v>2</v>
      </c>
      <c r="AX146">
        <v>3</v>
      </c>
      <c r="AY146">
        <v>2</v>
      </c>
      <c r="AZ146">
        <v>3</v>
      </c>
      <c r="BA146">
        <v>2</v>
      </c>
      <c r="BB146">
        <v>20</v>
      </c>
    </row>
    <row r="147" spans="1:54">
      <c r="A147">
        <v>20457</v>
      </c>
      <c r="B147">
        <v>0</v>
      </c>
      <c r="C147">
        <v>1997</v>
      </c>
      <c r="D147" s="37">
        <v>44132.379560185203</v>
      </c>
      <c r="E147" t="s">
        <v>97</v>
      </c>
      <c r="F147">
        <v>1</v>
      </c>
      <c r="G147">
        <v>4</v>
      </c>
      <c r="H147">
        <v>4</v>
      </c>
      <c r="I147">
        <v>4</v>
      </c>
      <c r="J147">
        <v>4</v>
      </c>
      <c r="K147">
        <v>1</v>
      </c>
      <c r="L147">
        <v>4</v>
      </c>
      <c r="M147">
        <v>4</v>
      </c>
      <c r="N147">
        <v>4</v>
      </c>
      <c r="O147">
        <v>4</v>
      </c>
      <c r="P147">
        <v>4</v>
      </c>
      <c r="Q147">
        <v>4</v>
      </c>
      <c r="R147">
        <v>2</v>
      </c>
      <c r="S147">
        <v>4</v>
      </c>
      <c r="T147">
        <v>4</v>
      </c>
      <c r="U147">
        <v>4</v>
      </c>
      <c r="V147">
        <v>4</v>
      </c>
      <c r="W147">
        <v>4</v>
      </c>
      <c r="X147">
        <v>4</v>
      </c>
      <c r="Y147">
        <v>4</v>
      </c>
      <c r="Z147">
        <v>4</v>
      </c>
      <c r="AA147">
        <v>4</v>
      </c>
      <c r="AB147">
        <v>4</v>
      </c>
      <c r="AC147">
        <v>4</v>
      </c>
      <c r="AD147">
        <v>3</v>
      </c>
      <c r="AE147">
        <v>4</v>
      </c>
      <c r="AF147">
        <v>4</v>
      </c>
      <c r="AG147">
        <v>1</v>
      </c>
      <c r="AH147">
        <v>2</v>
      </c>
      <c r="AI147">
        <v>2</v>
      </c>
      <c r="AJ147">
        <v>2</v>
      </c>
      <c r="AK147">
        <v>2</v>
      </c>
      <c r="AL147">
        <v>2</v>
      </c>
      <c r="AM147">
        <v>1</v>
      </c>
      <c r="AN147">
        <v>2</v>
      </c>
      <c r="AO147">
        <v>2</v>
      </c>
      <c r="AP147">
        <v>2</v>
      </c>
      <c r="AQ147">
        <v>4</v>
      </c>
      <c r="AR147">
        <v>2</v>
      </c>
      <c r="AS147">
        <v>2</v>
      </c>
      <c r="AT147">
        <v>1</v>
      </c>
      <c r="AU147">
        <v>2</v>
      </c>
      <c r="AV147">
        <v>2</v>
      </c>
      <c r="AW147">
        <v>3</v>
      </c>
      <c r="AX147">
        <v>2</v>
      </c>
      <c r="AY147">
        <v>1</v>
      </c>
      <c r="AZ147">
        <v>3</v>
      </c>
      <c r="BA147">
        <v>2</v>
      </c>
      <c r="BB147">
        <v>92</v>
      </c>
    </row>
    <row r="148" spans="1:54">
      <c r="A148">
        <v>20445</v>
      </c>
      <c r="B148">
        <v>0</v>
      </c>
      <c r="C148">
        <v>1999</v>
      </c>
      <c r="D148" s="37">
        <v>44132.384143518502</v>
      </c>
      <c r="E148" t="s">
        <v>139</v>
      </c>
      <c r="F148">
        <v>1</v>
      </c>
      <c r="G148">
        <v>2</v>
      </c>
      <c r="H148">
        <v>2</v>
      </c>
      <c r="I148">
        <v>2</v>
      </c>
      <c r="J148">
        <v>3</v>
      </c>
      <c r="K148">
        <v>3</v>
      </c>
      <c r="L148">
        <v>2</v>
      </c>
      <c r="M148">
        <v>3</v>
      </c>
      <c r="N148">
        <v>3</v>
      </c>
      <c r="O148">
        <v>2</v>
      </c>
      <c r="P148">
        <v>3</v>
      </c>
      <c r="Q148">
        <v>3</v>
      </c>
      <c r="R148">
        <v>3</v>
      </c>
      <c r="S148">
        <v>3</v>
      </c>
      <c r="T148">
        <v>1</v>
      </c>
      <c r="U148">
        <v>2</v>
      </c>
      <c r="V148">
        <v>2</v>
      </c>
      <c r="W148">
        <v>3</v>
      </c>
      <c r="X148">
        <v>3</v>
      </c>
      <c r="Y148">
        <v>3</v>
      </c>
      <c r="Z148">
        <v>3</v>
      </c>
      <c r="AA148">
        <v>3</v>
      </c>
      <c r="AB148">
        <v>2</v>
      </c>
      <c r="AC148">
        <v>3</v>
      </c>
      <c r="AD148">
        <v>4</v>
      </c>
      <c r="AE148">
        <v>3</v>
      </c>
      <c r="AF148">
        <v>2</v>
      </c>
      <c r="AG148">
        <v>2</v>
      </c>
      <c r="AH148">
        <v>36</v>
      </c>
      <c r="AI148">
        <v>2</v>
      </c>
      <c r="AJ148">
        <v>3</v>
      </c>
      <c r="AK148">
        <v>13</v>
      </c>
      <c r="AL148">
        <v>2</v>
      </c>
      <c r="AM148">
        <v>3</v>
      </c>
      <c r="AN148">
        <v>4</v>
      </c>
      <c r="AO148">
        <v>2</v>
      </c>
      <c r="AP148">
        <v>1</v>
      </c>
      <c r="AQ148">
        <v>3</v>
      </c>
      <c r="AR148">
        <v>3</v>
      </c>
      <c r="AS148">
        <v>6</v>
      </c>
      <c r="AT148">
        <v>2</v>
      </c>
      <c r="AU148">
        <v>3</v>
      </c>
      <c r="AV148">
        <v>2</v>
      </c>
      <c r="AW148">
        <v>4</v>
      </c>
      <c r="AX148">
        <v>2</v>
      </c>
      <c r="AY148">
        <v>10</v>
      </c>
      <c r="AZ148">
        <v>19</v>
      </c>
      <c r="BA148">
        <v>2</v>
      </c>
      <c r="BB148">
        <v>-26</v>
      </c>
    </row>
    <row r="149" spans="1:54">
      <c r="A149">
        <v>20463</v>
      </c>
      <c r="B149">
        <v>1</v>
      </c>
      <c r="C149">
        <v>1999</v>
      </c>
      <c r="D149" s="37">
        <v>44132.391585648104</v>
      </c>
      <c r="E149" t="s">
        <v>99</v>
      </c>
      <c r="F149">
        <v>2</v>
      </c>
      <c r="G149">
        <v>2</v>
      </c>
      <c r="H149">
        <v>2</v>
      </c>
      <c r="I149">
        <v>2</v>
      </c>
      <c r="J149">
        <v>2</v>
      </c>
      <c r="K149">
        <v>3</v>
      </c>
      <c r="L149">
        <v>3</v>
      </c>
      <c r="M149">
        <v>3</v>
      </c>
      <c r="N149">
        <v>2</v>
      </c>
      <c r="O149">
        <v>2</v>
      </c>
      <c r="P149">
        <v>3</v>
      </c>
      <c r="Q149">
        <v>3</v>
      </c>
      <c r="R149">
        <v>3</v>
      </c>
      <c r="S149">
        <v>3</v>
      </c>
      <c r="T149">
        <v>1</v>
      </c>
      <c r="U149">
        <v>3</v>
      </c>
      <c r="V149">
        <v>2</v>
      </c>
      <c r="W149">
        <v>3</v>
      </c>
      <c r="X149">
        <v>3</v>
      </c>
      <c r="Y149">
        <v>3</v>
      </c>
      <c r="Z149">
        <v>3</v>
      </c>
      <c r="AA149">
        <v>2</v>
      </c>
      <c r="AB149">
        <v>2</v>
      </c>
      <c r="AC149">
        <v>3</v>
      </c>
      <c r="AD149">
        <v>11</v>
      </c>
      <c r="AE149">
        <v>2</v>
      </c>
      <c r="AF149">
        <v>3</v>
      </c>
      <c r="AG149">
        <v>2</v>
      </c>
      <c r="AH149">
        <v>6</v>
      </c>
      <c r="AI149">
        <v>1</v>
      </c>
      <c r="AJ149">
        <v>3</v>
      </c>
      <c r="AK149">
        <v>4</v>
      </c>
      <c r="AL149">
        <v>4</v>
      </c>
      <c r="AM149">
        <v>2</v>
      </c>
      <c r="AN149">
        <v>4</v>
      </c>
      <c r="AO149">
        <v>3</v>
      </c>
      <c r="AP149">
        <v>3</v>
      </c>
      <c r="AQ149">
        <v>5</v>
      </c>
      <c r="AR149">
        <v>2</v>
      </c>
      <c r="AS149">
        <v>5</v>
      </c>
      <c r="AT149">
        <v>4</v>
      </c>
      <c r="AU149">
        <v>30</v>
      </c>
      <c r="AV149">
        <v>9</v>
      </c>
      <c r="AW149">
        <v>3</v>
      </c>
      <c r="AX149">
        <v>3</v>
      </c>
      <c r="AY149">
        <v>3</v>
      </c>
      <c r="AZ149">
        <v>4</v>
      </c>
      <c r="BA149">
        <v>1</v>
      </c>
      <c r="BB149">
        <v>-29</v>
      </c>
    </row>
    <row r="150" spans="1:54">
      <c r="A150">
        <v>20476</v>
      </c>
      <c r="B150">
        <v>0</v>
      </c>
      <c r="C150">
        <v>1983</v>
      </c>
      <c r="D150" s="37">
        <v>44132.4062962963</v>
      </c>
      <c r="E150" t="s">
        <v>148</v>
      </c>
      <c r="F150">
        <v>1</v>
      </c>
      <c r="G150">
        <v>2</v>
      </c>
      <c r="H150">
        <v>2</v>
      </c>
      <c r="I150">
        <v>2</v>
      </c>
      <c r="J150">
        <v>1</v>
      </c>
      <c r="K150">
        <v>1</v>
      </c>
      <c r="L150">
        <v>1</v>
      </c>
      <c r="M150">
        <v>2</v>
      </c>
      <c r="N150">
        <v>1</v>
      </c>
      <c r="O150">
        <v>1</v>
      </c>
      <c r="P150">
        <v>3</v>
      </c>
      <c r="Q150">
        <v>4</v>
      </c>
      <c r="R150">
        <v>4</v>
      </c>
      <c r="S150">
        <v>2</v>
      </c>
      <c r="T150">
        <v>1</v>
      </c>
      <c r="U150">
        <v>2</v>
      </c>
      <c r="V150">
        <v>1</v>
      </c>
      <c r="W150">
        <v>2</v>
      </c>
      <c r="X150">
        <v>3</v>
      </c>
      <c r="Y150">
        <v>3</v>
      </c>
      <c r="Z150">
        <v>2</v>
      </c>
      <c r="AA150">
        <v>3</v>
      </c>
      <c r="AB150">
        <v>2</v>
      </c>
      <c r="AC150">
        <v>3</v>
      </c>
      <c r="AD150">
        <v>9</v>
      </c>
      <c r="AE150">
        <v>6</v>
      </c>
      <c r="AF150">
        <v>3</v>
      </c>
      <c r="AG150">
        <v>2</v>
      </c>
      <c r="AH150">
        <v>4</v>
      </c>
      <c r="AI150">
        <v>2</v>
      </c>
      <c r="AJ150">
        <v>6</v>
      </c>
      <c r="AK150">
        <v>6</v>
      </c>
      <c r="AL150">
        <v>4</v>
      </c>
      <c r="AM150">
        <v>3</v>
      </c>
      <c r="AN150">
        <v>4</v>
      </c>
      <c r="AO150">
        <v>4</v>
      </c>
      <c r="AP150">
        <v>2</v>
      </c>
      <c r="AQ150">
        <v>4</v>
      </c>
      <c r="AR150">
        <v>2</v>
      </c>
      <c r="AS150">
        <v>4</v>
      </c>
      <c r="AT150">
        <v>2</v>
      </c>
      <c r="AU150">
        <v>4</v>
      </c>
      <c r="AV150">
        <v>2</v>
      </c>
      <c r="AW150">
        <v>5</v>
      </c>
      <c r="AX150">
        <v>2</v>
      </c>
      <c r="AY150">
        <v>3</v>
      </c>
      <c r="AZ150">
        <v>5</v>
      </c>
      <c r="BA150">
        <v>3</v>
      </c>
      <c r="BB150">
        <v>-12</v>
      </c>
    </row>
    <row r="151" spans="1:54">
      <c r="A151">
        <v>20467</v>
      </c>
      <c r="B151">
        <v>0</v>
      </c>
      <c r="C151">
        <v>2000</v>
      </c>
      <c r="D151" s="37">
        <v>44132.409849536998</v>
      </c>
      <c r="E151" t="s">
        <v>149</v>
      </c>
      <c r="F151">
        <v>3</v>
      </c>
      <c r="G151">
        <v>1</v>
      </c>
      <c r="H151">
        <v>1</v>
      </c>
      <c r="I151">
        <v>1</v>
      </c>
      <c r="J151">
        <v>1</v>
      </c>
      <c r="K151">
        <v>2</v>
      </c>
      <c r="L151">
        <v>1</v>
      </c>
      <c r="M151">
        <v>1</v>
      </c>
      <c r="N151">
        <v>2</v>
      </c>
      <c r="O151">
        <v>3</v>
      </c>
      <c r="P151">
        <v>2</v>
      </c>
      <c r="Q151">
        <v>4</v>
      </c>
      <c r="R151">
        <v>4</v>
      </c>
      <c r="S151">
        <v>2</v>
      </c>
      <c r="T151">
        <v>1</v>
      </c>
      <c r="U151">
        <v>1</v>
      </c>
      <c r="V151">
        <v>1</v>
      </c>
      <c r="W151">
        <v>1</v>
      </c>
      <c r="X151">
        <v>1</v>
      </c>
      <c r="Y151">
        <v>2</v>
      </c>
      <c r="Z151">
        <v>1</v>
      </c>
      <c r="AA151">
        <v>2</v>
      </c>
      <c r="AB151">
        <v>1</v>
      </c>
      <c r="AC151">
        <v>4</v>
      </c>
      <c r="AD151">
        <v>7</v>
      </c>
      <c r="AE151">
        <v>3</v>
      </c>
      <c r="AF151">
        <v>4</v>
      </c>
      <c r="AG151">
        <v>2</v>
      </c>
      <c r="AH151">
        <v>3</v>
      </c>
      <c r="AI151">
        <v>3</v>
      </c>
      <c r="AJ151">
        <v>4</v>
      </c>
      <c r="AK151">
        <v>4</v>
      </c>
      <c r="AL151">
        <v>3</v>
      </c>
      <c r="AM151">
        <v>4</v>
      </c>
      <c r="AN151">
        <v>4</v>
      </c>
      <c r="AO151">
        <v>4</v>
      </c>
      <c r="AP151">
        <v>3</v>
      </c>
      <c r="AQ151">
        <v>4</v>
      </c>
      <c r="AR151">
        <v>3</v>
      </c>
      <c r="AS151">
        <v>3</v>
      </c>
      <c r="AT151">
        <v>2</v>
      </c>
      <c r="AU151">
        <v>4</v>
      </c>
      <c r="AV151">
        <v>3</v>
      </c>
      <c r="AW151">
        <v>5</v>
      </c>
      <c r="AX151">
        <v>2</v>
      </c>
      <c r="AY151">
        <v>4</v>
      </c>
      <c r="AZ151">
        <v>4</v>
      </c>
      <c r="BA151">
        <v>2</v>
      </c>
      <c r="BB151">
        <v>18</v>
      </c>
    </row>
    <row r="152" spans="1:54">
      <c r="A152">
        <v>20487</v>
      </c>
      <c r="B152">
        <v>0</v>
      </c>
      <c r="C152">
        <v>1999</v>
      </c>
      <c r="D152" s="37">
        <v>44132.421990740702</v>
      </c>
      <c r="E152" t="s">
        <v>150</v>
      </c>
      <c r="F152">
        <v>4</v>
      </c>
      <c r="G152">
        <v>4</v>
      </c>
      <c r="H152">
        <v>4</v>
      </c>
      <c r="I152">
        <v>4</v>
      </c>
      <c r="J152">
        <v>4</v>
      </c>
      <c r="K152">
        <v>2</v>
      </c>
      <c r="L152">
        <v>4</v>
      </c>
      <c r="M152">
        <v>4</v>
      </c>
      <c r="N152">
        <v>4</v>
      </c>
      <c r="O152">
        <v>4</v>
      </c>
      <c r="P152">
        <v>4</v>
      </c>
      <c r="Q152">
        <v>4</v>
      </c>
      <c r="R152">
        <v>2</v>
      </c>
      <c r="S152">
        <v>4</v>
      </c>
      <c r="T152">
        <v>3</v>
      </c>
      <c r="U152">
        <v>2</v>
      </c>
      <c r="V152">
        <v>3</v>
      </c>
      <c r="W152">
        <v>4</v>
      </c>
      <c r="X152">
        <v>4</v>
      </c>
      <c r="Y152">
        <v>4</v>
      </c>
      <c r="Z152">
        <v>4</v>
      </c>
      <c r="AA152">
        <v>4</v>
      </c>
      <c r="AB152">
        <v>3</v>
      </c>
      <c r="AC152">
        <v>3</v>
      </c>
      <c r="AD152">
        <v>7</v>
      </c>
      <c r="AE152">
        <v>4</v>
      </c>
      <c r="AF152">
        <v>3</v>
      </c>
      <c r="AG152">
        <v>2</v>
      </c>
      <c r="AH152">
        <v>5</v>
      </c>
      <c r="AI152">
        <v>4</v>
      </c>
      <c r="AJ152">
        <v>3</v>
      </c>
      <c r="AK152">
        <v>2</v>
      </c>
      <c r="AL152">
        <v>3</v>
      </c>
      <c r="AM152">
        <v>2</v>
      </c>
      <c r="AN152">
        <v>4</v>
      </c>
      <c r="AO152">
        <v>6</v>
      </c>
      <c r="AP152">
        <v>6</v>
      </c>
      <c r="AQ152">
        <v>4</v>
      </c>
      <c r="AR152">
        <v>3</v>
      </c>
      <c r="AS152">
        <v>5</v>
      </c>
      <c r="AT152">
        <v>6</v>
      </c>
      <c r="AU152">
        <v>4</v>
      </c>
      <c r="AV152">
        <v>3</v>
      </c>
      <c r="AW152">
        <v>5</v>
      </c>
      <c r="AX152">
        <v>2</v>
      </c>
      <c r="AY152">
        <v>3</v>
      </c>
      <c r="AZ152">
        <v>6</v>
      </c>
      <c r="BA152">
        <v>10</v>
      </c>
      <c r="BB152">
        <v>52</v>
      </c>
    </row>
    <row r="153" spans="1:54">
      <c r="A153">
        <v>20494</v>
      </c>
      <c r="B153">
        <v>0</v>
      </c>
      <c r="C153">
        <v>1992</v>
      </c>
      <c r="D153" s="37">
        <v>44132.424745370401</v>
      </c>
      <c r="E153" t="s">
        <v>97</v>
      </c>
      <c r="F153">
        <v>3</v>
      </c>
      <c r="G153">
        <v>2</v>
      </c>
      <c r="H153">
        <v>3</v>
      </c>
      <c r="I153">
        <v>2</v>
      </c>
      <c r="J153">
        <v>2</v>
      </c>
      <c r="K153">
        <v>2</v>
      </c>
      <c r="L153">
        <v>2</v>
      </c>
      <c r="M153">
        <v>2</v>
      </c>
      <c r="N153">
        <v>2</v>
      </c>
      <c r="O153">
        <v>3</v>
      </c>
      <c r="P153">
        <v>3</v>
      </c>
      <c r="Q153">
        <v>3</v>
      </c>
      <c r="R153">
        <v>2</v>
      </c>
      <c r="S153">
        <v>3</v>
      </c>
      <c r="T153">
        <v>2</v>
      </c>
      <c r="U153">
        <v>4</v>
      </c>
      <c r="V153">
        <v>2</v>
      </c>
      <c r="W153">
        <v>3</v>
      </c>
      <c r="X153">
        <v>3</v>
      </c>
      <c r="Y153">
        <v>3</v>
      </c>
      <c r="Z153">
        <v>2</v>
      </c>
      <c r="AA153">
        <v>3</v>
      </c>
      <c r="AB153">
        <v>2</v>
      </c>
      <c r="AC153">
        <v>3</v>
      </c>
      <c r="AD153">
        <v>7</v>
      </c>
      <c r="AE153">
        <v>3</v>
      </c>
      <c r="AF153">
        <v>4</v>
      </c>
      <c r="AG153">
        <v>5</v>
      </c>
      <c r="AH153">
        <v>3</v>
      </c>
      <c r="AI153">
        <v>2</v>
      </c>
      <c r="AJ153">
        <v>2</v>
      </c>
      <c r="AK153">
        <v>3</v>
      </c>
      <c r="AL153">
        <v>3</v>
      </c>
      <c r="AM153">
        <v>10</v>
      </c>
      <c r="AN153">
        <v>6</v>
      </c>
      <c r="AO153">
        <v>2</v>
      </c>
      <c r="AP153">
        <v>3</v>
      </c>
      <c r="AQ153">
        <v>3</v>
      </c>
      <c r="AR153">
        <v>2</v>
      </c>
      <c r="AS153">
        <v>4</v>
      </c>
      <c r="AT153">
        <v>3</v>
      </c>
      <c r="AU153">
        <v>2</v>
      </c>
      <c r="AV153">
        <v>3</v>
      </c>
      <c r="AW153">
        <v>5</v>
      </c>
      <c r="AX153">
        <v>2</v>
      </c>
      <c r="AY153">
        <v>2</v>
      </c>
      <c r="AZ153">
        <v>3</v>
      </c>
      <c r="BA153">
        <v>5</v>
      </c>
      <c r="BB153">
        <v>-31</v>
      </c>
    </row>
    <row r="154" spans="1:54">
      <c r="A154">
        <v>20499</v>
      </c>
      <c r="B154">
        <v>0</v>
      </c>
      <c r="C154">
        <v>1961</v>
      </c>
      <c r="D154" s="37">
        <v>44132.435231481497</v>
      </c>
      <c r="E154" t="s">
        <v>151</v>
      </c>
      <c r="F154">
        <v>2</v>
      </c>
      <c r="G154">
        <v>2</v>
      </c>
      <c r="H154">
        <v>2</v>
      </c>
      <c r="I154">
        <v>2</v>
      </c>
      <c r="J154">
        <v>1</v>
      </c>
      <c r="K154">
        <v>3</v>
      </c>
      <c r="L154">
        <v>1</v>
      </c>
      <c r="M154">
        <v>2</v>
      </c>
      <c r="N154">
        <v>1</v>
      </c>
      <c r="O154">
        <v>1</v>
      </c>
      <c r="P154">
        <v>2</v>
      </c>
      <c r="Q154">
        <v>2</v>
      </c>
      <c r="R154">
        <v>3</v>
      </c>
      <c r="S154">
        <v>2</v>
      </c>
      <c r="T154">
        <v>1</v>
      </c>
      <c r="U154">
        <v>1</v>
      </c>
      <c r="V154">
        <v>1</v>
      </c>
      <c r="W154">
        <v>1</v>
      </c>
      <c r="X154">
        <v>1</v>
      </c>
      <c r="Y154">
        <v>1</v>
      </c>
      <c r="Z154">
        <v>1</v>
      </c>
      <c r="AA154">
        <v>3</v>
      </c>
      <c r="AB154">
        <v>1</v>
      </c>
      <c r="AC154">
        <v>3</v>
      </c>
      <c r="AD154">
        <v>18</v>
      </c>
      <c r="AE154">
        <v>9</v>
      </c>
      <c r="AF154">
        <v>7</v>
      </c>
      <c r="AG154">
        <v>4</v>
      </c>
      <c r="AH154">
        <v>7</v>
      </c>
      <c r="AI154">
        <v>4</v>
      </c>
      <c r="AJ154">
        <v>6</v>
      </c>
      <c r="AK154">
        <v>7</v>
      </c>
      <c r="AL154">
        <v>4</v>
      </c>
      <c r="AM154">
        <v>5</v>
      </c>
      <c r="AN154">
        <v>7</v>
      </c>
      <c r="AO154">
        <v>11</v>
      </c>
      <c r="AP154">
        <v>4</v>
      </c>
      <c r="AQ154">
        <v>3</v>
      </c>
      <c r="AR154">
        <v>3</v>
      </c>
      <c r="AS154">
        <v>4</v>
      </c>
      <c r="AT154">
        <v>3</v>
      </c>
      <c r="AU154">
        <v>3</v>
      </c>
      <c r="AV154">
        <v>4</v>
      </c>
      <c r="AW154">
        <v>6</v>
      </c>
      <c r="AX154">
        <v>2</v>
      </c>
      <c r="AY154">
        <v>3</v>
      </c>
      <c r="AZ154">
        <v>6</v>
      </c>
      <c r="BA154">
        <v>4</v>
      </c>
      <c r="BB154">
        <v>5</v>
      </c>
    </row>
    <row r="155" spans="1:54">
      <c r="A155">
        <v>20508</v>
      </c>
      <c r="B155">
        <v>0</v>
      </c>
      <c r="C155">
        <v>1998</v>
      </c>
      <c r="D155" s="37">
        <v>44132.443402777797</v>
      </c>
      <c r="E155" t="s">
        <v>99</v>
      </c>
      <c r="F155">
        <v>4</v>
      </c>
      <c r="G155">
        <v>3</v>
      </c>
      <c r="H155">
        <v>3</v>
      </c>
      <c r="I155">
        <v>3</v>
      </c>
      <c r="J155">
        <v>1</v>
      </c>
      <c r="K155">
        <v>3</v>
      </c>
      <c r="L155">
        <v>3</v>
      </c>
      <c r="M155">
        <v>1</v>
      </c>
      <c r="N155">
        <v>1</v>
      </c>
      <c r="O155">
        <v>2</v>
      </c>
      <c r="P155">
        <v>3</v>
      </c>
      <c r="Q155">
        <v>4</v>
      </c>
      <c r="R155">
        <v>2</v>
      </c>
      <c r="S155">
        <v>2</v>
      </c>
      <c r="T155">
        <v>1</v>
      </c>
      <c r="U155">
        <v>2</v>
      </c>
      <c r="V155">
        <v>1</v>
      </c>
      <c r="W155">
        <v>2</v>
      </c>
      <c r="X155">
        <v>4</v>
      </c>
      <c r="Y155">
        <v>3</v>
      </c>
      <c r="Z155">
        <v>1</v>
      </c>
      <c r="AA155">
        <v>3</v>
      </c>
      <c r="AB155">
        <v>2</v>
      </c>
      <c r="AC155">
        <v>3</v>
      </c>
      <c r="AD155">
        <v>67</v>
      </c>
      <c r="AE155">
        <v>2</v>
      </c>
      <c r="AF155">
        <v>4</v>
      </c>
      <c r="AG155">
        <v>3</v>
      </c>
      <c r="AH155">
        <v>4</v>
      </c>
      <c r="AI155">
        <v>10</v>
      </c>
      <c r="AJ155">
        <v>6</v>
      </c>
      <c r="AK155">
        <v>4</v>
      </c>
      <c r="AL155">
        <v>6</v>
      </c>
      <c r="AM155">
        <v>10</v>
      </c>
      <c r="AN155">
        <v>12</v>
      </c>
      <c r="AO155">
        <v>7</v>
      </c>
      <c r="AP155">
        <v>5</v>
      </c>
      <c r="AQ155">
        <v>14</v>
      </c>
      <c r="AR155">
        <v>10</v>
      </c>
      <c r="AS155">
        <v>7</v>
      </c>
      <c r="AT155">
        <v>14</v>
      </c>
      <c r="AU155">
        <v>16</v>
      </c>
      <c r="AV155">
        <v>8</v>
      </c>
      <c r="AW155">
        <v>13</v>
      </c>
      <c r="AX155">
        <v>5</v>
      </c>
      <c r="AY155">
        <v>4</v>
      </c>
      <c r="AZ155">
        <v>12</v>
      </c>
      <c r="BA155">
        <v>9</v>
      </c>
      <c r="BB155">
        <v>-19</v>
      </c>
    </row>
    <row r="156" spans="1:54">
      <c r="A156">
        <v>19695</v>
      </c>
      <c r="B156">
        <v>0</v>
      </c>
      <c r="C156">
        <v>1988</v>
      </c>
      <c r="D156" s="37">
        <v>44132.4457175926</v>
      </c>
      <c r="E156" t="s">
        <v>102</v>
      </c>
      <c r="F156">
        <v>4</v>
      </c>
      <c r="G156">
        <v>2</v>
      </c>
      <c r="H156">
        <v>2</v>
      </c>
      <c r="I156">
        <v>2</v>
      </c>
      <c r="J156">
        <v>1</v>
      </c>
      <c r="K156">
        <v>2</v>
      </c>
      <c r="L156">
        <v>2</v>
      </c>
      <c r="M156">
        <v>2</v>
      </c>
      <c r="N156">
        <v>2</v>
      </c>
      <c r="O156">
        <v>2</v>
      </c>
      <c r="P156">
        <v>3</v>
      </c>
      <c r="Q156">
        <v>4</v>
      </c>
      <c r="R156">
        <v>3</v>
      </c>
      <c r="S156">
        <v>3</v>
      </c>
      <c r="T156">
        <v>1</v>
      </c>
      <c r="U156">
        <v>3</v>
      </c>
      <c r="V156">
        <v>1</v>
      </c>
      <c r="W156">
        <v>3</v>
      </c>
      <c r="X156">
        <v>4</v>
      </c>
      <c r="Y156">
        <v>3</v>
      </c>
      <c r="Z156">
        <v>1</v>
      </c>
      <c r="AA156">
        <v>3</v>
      </c>
      <c r="AB156">
        <v>1</v>
      </c>
      <c r="AC156">
        <v>4</v>
      </c>
      <c r="AD156">
        <v>3</v>
      </c>
      <c r="AE156">
        <v>6</v>
      </c>
      <c r="AF156">
        <v>2</v>
      </c>
      <c r="AG156">
        <v>3</v>
      </c>
      <c r="AH156">
        <v>7</v>
      </c>
      <c r="AI156">
        <v>2</v>
      </c>
      <c r="AJ156">
        <v>3</v>
      </c>
      <c r="AK156">
        <v>3</v>
      </c>
      <c r="AL156">
        <v>2</v>
      </c>
      <c r="AM156">
        <v>7</v>
      </c>
      <c r="AN156">
        <v>4</v>
      </c>
      <c r="AO156">
        <v>2</v>
      </c>
      <c r="AP156">
        <v>2</v>
      </c>
      <c r="AQ156">
        <v>2</v>
      </c>
      <c r="AR156">
        <v>2</v>
      </c>
      <c r="AS156">
        <v>3</v>
      </c>
      <c r="AT156">
        <v>2</v>
      </c>
      <c r="AU156">
        <v>3</v>
      </c>
      <c r="AV156">
        <v>3</v>
      </c>
      <c r="AW156">
        <v>4</v>
      </c>
      <c r="AX156">
        <v>1</v>
      </c>
      <c r="AY156">
        <v>2</v>
      </c>
      <c r="AZ156">
        <v>3</v>
      </c>
      <c r="BA156">
        <v>2</v>
      </c>
      <c r="BB156">
        <v>-21</v>
      </c>
    </row>
    <row r="157" spans="1:54">
      <c r="A157">
        <v>20522</v>
      </c>
      <c r="B157">
        <v>1</v>
      </c>
      <c r="C157">
        <v>1972</v>
      </c>
      <c r="D157" s="37">
        <v>44132.4524074074</v>
      </c>
      <c r="E157" t="s">
        <v>152</v>
      </c>
      <c r="F157">
        <v>2</v>
      </c>
      <c r="G157">
        <v>2</v>
      </c>
      <c r="H157">
        <v>2</v>
      </c>
      <c r="I157">
        <v>2</v>
      </c>
      <c r="J157">
        <v>2</v>
      </c>
      <c r="K157">
        <v>2</v>
      </c>
      <c r="L157">
        <v>3</v>
      </c>
      <c r="M157">
        <v>2</v>
      </c>
      <c r="N157">
        <v>2</v>
      </c>
      <c r="O157">
        <v>2</v>
      </c>
      <c r="P157">
        <v>3</v>
      </c>
      <c r="Q157">
        <v>2</v>
      </c>
      <c r="R157">
        <v>1</v>
      </c>
      <c r="S157">
        <v>1</v>
      </c>
      <c r="T157">
        <v>1</v>
      </c>
      <c r="U157">
        <v>2</v>
      </c>
      <c r="V157">
        <v>2</v>
      </c>
      <c r="W157">
        <v>2</v>
      </c>
      <c r="X157">
        <v>4</v>
      </c>
      <c r="Y157">
        <v>3</v>
      </c>
      <c r="Z157">
        <v>3</v>
      </c>
      <c r="AA157">
        <v>3</v>
      </c>
      <c r="AB157">
        <v>1</v>
      </c>
      <c r="AC157">
        <v>3</v>
      </c>
      <c r="AD157">
        <v>12</v>
      </c>
      <c r="AE157">
        <v>16</v>
      </c>
      <c r="AF157">
        <v>9</v>
      </c>
      <c r="AG157">
        <v>5</v>
      </c>
      <c r="AH157">
        <v>7</v>
      </c>
      <c r="AI157">
        <v>5</v>
      </c>
      <c r="AJ157">
        <v>7</v>
      </c>
      <c r="AK157">
        <v>5</v>
      </c>
      <c r="AL157">
        <v>8</v>
      </c>
      <c r="AM157">
        <v>5</v>
      </c>
      <c r="AN157">
        <v>8</v>
      </c>
      <c r="AO157">
        <v>6</v>
      </c>
      <c r="AP157">
        <v>4</v>
      </c>
      <c r="AQ157">
        <v>6</v>
      </c>
      <c r="AR157">
        <v>5</v>
      </c>
      <c r="AS157">
        <v>5</v>
      </c>
      <c r="AT157">
        <v>4</v>
      </c>
      <c r="AU157">
        <v>7</v>
      </c>
      <c r="AV157">
        <v>8</v>
      </c>
      <c r="AW157">
        <v>12</v>
      </c>
      <c r="AX157">
        <v>7</v>
      </c>
      <c r="AY157">
        <v>4</v>
      </c>
      <c r="AZ157">
        <v>5</v>
      </c>
      <c r="BA157">
        <v>7</v>
      </c>
      <c r="BB157">
        <v>-16</v>
      </c>
    </row>
    <row r="158" spans="1:54">
      <c r="A158">
        <v>20525</v>
      </c>
      <c r="B158">
        <v>1</v>
      </c>
      <c r="C158">
        <v>1994</v>
      </c>
      <c r="D158" s="37">
        <v>44132.456157407403</v>
      </c>
      <c r="E158" t="s">
        <v>153</v>
      </c>
      <c r="F158">
        <v>2</v>
      </c>
      <c r="G158">
        <v>2</v>
      </c>
      <c r="H158">
        <v>1</v>
      </c>
      <c r="I158">
        <v>1</v>
      </c>
      <c r="J158">
        <v>1</v>
      </c>
      <c r="K158">
        <v>3</v>
      </c>
      <c r="L158">
        <v>2</v>
      </c>
      <c r="M158">
        <v>2</v>
      </c>
      <c r="N158">
        <v>2</v>
      </c>
      <c r="O158">
        <v>1</v>
      </c>
      <c r="P158">
        <v>3</v>
      </c>
      <c r="Q158">
        <v>3</v>
      </c>
      <c r="R158">
        <v>4</v>
      </c>
      <c r="S158">
        <v>2</v>
      </c>
      <c r="T158">
        <v>1</v>
      </c>
      <c r="U158">
        <v>3</v>
      </c>
      <c r="V158">
        <v>1</v>
      </c>
      <c r="W158">
        <v>2</v>
      </c>
      <c r="X158">
        <v>3</v>
      </c>
      <c r="Y158">
        <v>2</v>
      </c>
      <c r="Z158">
        <v>2</v>
      </c>
      <c r="AA158">
        <v>3</v>
      </c>
      <c r="AB158">
        <v>1</v>
      </c>
      <c r="AC158">
        <v>3</v>
      </c>
      <c r="AD158">
        <v>11</v>
      </c>
      <c r="AE158">
        <v>5</v>
      </c>
      <c r="AF158">
        <v>6</v>
      </c>
      <c r="AG158">
        <v>4</v>
      </c>
      <c r="AH158">
        <v>4</v>
      </c>
      <c r="AI158">
        <v>4</v>
      </c>
      <c r="AJ158">
        <v>6</v>
      </c>
      <c r="AK158">
        <v>6</v>
      </c>
      <c r="AL158">
        <v>7</v>
      </c>
      <c r="AM158">
        <v>6</v>
      </c>
      <c r="AN158">
        <v>9</v>
      </c>
      <c r="AO158">
        <v>4</v>
      </c>
      <c r="AP158">
        <v>3</v>
      </c>
      <c r="AQ158">
        <v>5</v>
      </c>
      <c r="AR158">
        <v>3</v>
      </c>
      <c r="AS158">
        <v>6</v>
      </c>
      <c r="AT158">
        <v>4</v>
      </c>
      <c r="AU158">
        <v>7</v>
      </c>
      <c r="AV158">
        <v>6</v>
      </c>
      <c r="AW158">
        <v>6</v>
      </c>
      <c r="AX158">
        <v>5</v>
      </c>
      <c r="AY158">
        <v>3</v>
      </c>
      <c r="AZ158">
        <v>5</v>
      </c>
      <c r="BA158">
        <v>4</v>
      </c>
      <c r="BB158">
        <v>-16</v>
      </c>
    </row>
    <row r="159" spans="1:54">
      <c r="A159">
        <v>20528</v>
      </c>
      <c r="B159">
        <v>0</v>
      </c>
      <c r="C159">
        <v>2000</v>
      </c>
      <c r="D159" s="37">
        <v>44132.461458333302</v>
      </c>
      <c r="E159" t="s">
        <v>154</v>
      </c>
      <c r="F159">
        <v>4</v>
      </c>
      <c r="G159">
        <v>1</v>
      </c>
      <c r="H159">
        <v>2</v>
      </c>
      <c r="I159">
        <v>1</v>
      </c>
      <c r="J159">
        <v>1</v>
      </c>
      <c r="K159">
        <v>3</v>
      </c>
      <c r="L159">
        <v>2</v>
      </c>
      <c r="M159">
        <v>1</v>
      </c>
      <c r="N159">
        <v>1</v>
      </c>
      <c r="O159">
        <v>1</v>
      </c>
      <c r="P159">
        <v>1</v>
      </c>
      <c r="Q159">
        <v>4</v>
      </c>
      <c r="R159">
        <v>3</v>
      </c>
      <c r="S159">
        <v>2</v>
      </c>
      <c r="T159">
        <v>1</v>
      </c>
      <c r="U159">
        <v>2</v>
      </c>
      <c r="V159">
        <v>2</v>
      </c>
      <c r="W159">
        <v>3</v>
      </c>
      <c r="X159">
        <v>2</v>
      </c>
      <c r="Y159">
        <v>3</v>
      </c>
      <c r="Z159">
        <v>2</v>
      </c>
      <c r="AA159">
        <v>2</v>
      </c>
      <c r="AB159">
        <v>2</v>
      </c>
      <c r="AC159">
        <v>4</v>
      </c>
      <c r="AD159">
        <v>5</v>
      </c>
      <c r="AE159">
        <v>3</v>
      </c>
      <c r="AF159">
        <v>4</v>
      </c>
      <c r="AG159">
        <v>3</v>
      </c>
      <c r="AH159">
        <v>3</v>
      </c>
      <c r="AI159">
        <v>5</v>
      </c>
      <c r="AJ159">
        <v>5</v>
      </c>
      <c r="AK159">
        <v>8</v>
      </c>
      <c r="AL159">
        <v>4</v>
      </c>
      <c r="AM159">
        <v>2</v>
      </c>
      <c r="AN159">
        <v>4</v>
      </c>
      <c r="AO159">
        <v>4</v>
      </c>
      <c r="AP159">
        <v>4</v>
      </c>
      <c r="AQ159">
        <v>5</v>
      </c>
      <c r="AR159">
        <v>3</v>
      </c>
      <c r="AS159">
        <v>12</v>
      </c>
      <c r="AT159">
        <v>6</v>
      </c>
      <c r="AU159">
        <v>3</v>
      </c>
      <c r="AV159">
        <v>5</v>
      </c>
      <c r="AW159">
        <v>5</v>
      </c>
      <c r="AX159">
        <v>2</v>
      </c>
      <c r="AY159">
        <v>4</v>
      </c>
      <c r="AZ159">
        <v>6</v>
      </c>
      <c r="BA159">
        <v>5</v>
      </c>
      <c r="BB159">
        <v>-1</v>
      </c>
    </row>
    <row r="160" spans="1:54">
      <c r="A160">
        <v>20513</v>
      </c>
      <c r="B160">
        <v>0</v>
      </c>
      <c r="C160">
        <v>1996</v>
      </c>
      <c r="D160" s="37">
        <v>44132.465289351901</v>
      </c>
      <c r="E160" t="s">
        <v>97</v>
      </c>
      <c r="F160">
        <v>3</v>
      </c>
      <c r="G160">
        <v>2</v>
      </c>
      <c r="H160">
        <v>3</v>
      </c>
      <c r="I160">
        <v>2</v>
      </c>
      <c r="J160">
        <v>2</v>
      </c>
      <c r="K160">
        <v>3</v>
      </c>
      <c r="L160">
        <v>3</v>
      </c>
      <c r="M160">
        <v>3</v>
      </c>
      <c r="N160">
        <v>2</v>
      </c>
      <c r="O160">
        <v>2</v>
      </c>
      <c r="P160">
        <v>3</v>
      </c>
      <c r="Q160">
        <v>3</v>
      </c>
      <c r="R160">
        <v>3</v>
      </c>
      <c r="S160">
        <v>3</v>
      </c>
      <c r="T160">
        <v>2</v>
      </c>
      <c r="U160">
        <v>3</v>
      </c>
      <c r="V160">
        <v>2</v>
      </c>
      <c r="W160">
        <v>3</v>
      </c>
      <c r="X160">
        <v>3</v>
      </c>
      <c r="Y160">
        <v>3</v>
      </c>
      <c r="Z160">
        <v>3</v>
      </c>
      <c r="AA160">
        <v>3</v>
      </c>
      <c r="AB160">
        <v>2</v>
      </c>
      <c r="AC160">
        <v>2</v>
      </c>
      <c r="AD160">
        <v>3</v>
      </c>
      <c r="AE160">
        <v>2</v>
      </c>
      <c r="AF160">
        <v>3</v>
      </c>
      <c r="AG160">
        <v>3</v>
      </c>
      <c r="AH160">
        <v>3</v>
      </c>
      <c r="AI160">
        <v>3</v>
      </c>
      <c r="AJ160">
        <v>2</v>
      </c>
      <c r="AK160">
        <v>4</v>
      </c>
      <c r="AL160">
        <v>2</v>
      </c>
      <c r="AM160">
        <v>3</v>
      </c>
      <c r="AN160">
        <v>3</v>
      </c>
      <c r="AO160">
        <v>3</v>
      </c>
      <c r="AP160">
        <v>2</v>
      </c>
      <c r="AQ160">
        <v>2</v>
      </c>
      <c r="AR160">
        <v>2</v>
      </c>
      <c r="AS160">
        <v>3</v>
      </c>
      <c r="AT160">
        <v>2</v>
      </c>
      <c r="AU160">
        <v>3</v>
      </c>
      <c r="AV160">
        <v>2</v>
      </c>
      <c r="AW160">
        <v>3</v>
      </c>
      <c r="AX160">
        <v>2</v>
      </c>
      <c r="AY160">
        <v>2</v>
      </c>
      <c r="AZ160">
        <v>4</v>
      </c>
      <c r="BA160">
        <v>1</v>
      </c>
      <c r="BB160">
        <v>-33</v>
      </c>
    </row>
    <row r="161" spans="1:54">
      <c r="A161">
        <v>20543</v>
      </c>
      <c r="B161">
        <v>1</v>
      </c>
      <c r="C161">
        <v>1994</v>
      </c>
      <c r="D161" s="37">
        <v>44132.480405092603</v>
      </c>
      <c r="E161" t="s">
        <v>155</v>
      </c>
      <c r="F161">
        <v>3</v>
      </c>
      <c r="G161">
        <v>3</v>
      </c>
      <c r="H161">
        <v>2</v>
      </c>
      <c r="I161">
        <v>2</v>
      </c>
      <c r="J161">
        <v>4</v>
      </c>
      <c r="K161">
        <v>2</v>
      </c>
      <c r="L161">
        <v>2</v>
      </c>
      <c r="M161">
        <v>3</v>
      </c>
      <c r="N161">
        <v>3</v>
      </c>
      <c r="O161">
        <v>3</v>
      </c>
      <c r="P161">
        <v>4</v>
      </c>
      <c r="Q161">
        <v>3</v>
      </c>
      <c r="R161">
        <v>3</v>
      </c>
      <c r="S161">
        <v>3</v>
      </c>
      <c r="T161">
        <v>1</v>
      </c>
      <c r="U161">
        <v>2</v>
      </c>
      <c r="V161">
        <v>3</v>
      </c>
      <c r="W161">
        <v>3</v>
      </c>
      <c r="X161">
        <v>3</v>
      </c>
      <c r="Y161">
        <v>3</v>
      </c>
      <c r="Z161">
        <v>2</v>
      </c>
      <c r="AA161">
        <v>2</v>
      </c>
      <c r="AB161">
        <v>1</v>
      </c>
      <c r="AC161">
        <v>3</v>
      </c>
      <c r="AD161">
        <v>230</v>
      </c>
      <c r="AE161">
        <v>7</v>
      </c>
      <c r="AF161">
        <v>4</v>
      </c>
      <c r="AG161">
        <v>8</v>
      </c>
      <c r="AH161">
        <v>6</v>
      </c>
      <c r="AI161">
        <v>26</v>
      </c>
      <c r="AJ161">
        <v>10</v>
      </c>
      <c r="AK161">
        <v>155</v>
      </c>
      <c r="AL161">
        <v>240</v>
      </c>
      <c r="AM161">
        <v>12</v>
      </c>
      <c r="AN161">
        <v>8</v>
      </c>
      <c r="AO161">
        <v>3</v>
      </c>
      <c r="AP161">
        <v>117</v>
      </c>
      <c r="AQ161">
        <v>4</v>
      </c>
      <c r="AR161">
        <v>11</v>
      </c>
      <c r="AS161">
        <v>15</v>
      </c>
      <c r="AT161">
        <v>52</v>
      </c>
      <c r="AU161">
        <v>10</v>
      </c>
      <c r="AV161">
        <v>7</v>
      </c>
      <c r="AW161">
        <v>12</v>
      </c>
      <c r="AX161">
        <v>7</v>
      </c>
      <c r="AY161">
        <v>4</v>
      </c>
      <c r="AZ161">
        <v>6</v>
      </c>
      <c r="BA161">
        <v>19</v>
      </c>
      <c r="BB161">
        <v>-14</v>
      </c>
    </row>
    <row r="162" spans="1:54">
      <c r="A162">
        <v>20549</v>
      </c>
      <c r="B162">
        <v>1</v>
      </c>
      <c r="C162">
        <v>1987</v>
      </c>
      <c r="D162" s="37">
        <v>44132.4856828704</v>
      </c>
      <c r="E162" t="s">
        <v>99</v>
      </c>
      <c r="F162">
        <v>2</v>
      </c>
      <c r="G162">
        <v>1</v>
      </c>
      <c r="H162">
        <v>2</v>
      </c>
      <c r="I162">
        <v>1</v>
      </c>
      <c r="J162">
        <v>2</v>
      </c>
      <c r="K162">
        <v>4</v>
      </c>
      <c r="L162">
        <v>2</v>
      </c>
      <c r="M162">
        <v>3</v>
      </c>
      <c r="N162">
        <v>2</v>
      </c>
      <c r="O162">
        <v>1</v>
      </c>
      <c r="P162">
        <v>2</v>
      </c>
      <c r="Q162">
        <v>4</v>
      </c>
      <c r="R162">
        <v>4</v>
      </c>
      <c r="S162">
        <v>3</v>
      </c>
      <c r="T162">
        <v>1</v>
      </c>
      <c r="U162">
        <v>3</v>
      </c>
      <c r="V162">
        <v>1</v>
      </c>
      <c r="W162">
        <v>2</v>
      </c>
      <c r="X162">
        <v>3</v>
      </c>
      <c r="Y162">
        <v>3</v>
      </c>
      <c r="Z162">
        <v>1</v>
      </c>
      <c r="AA162">
        <v>3</v>
      </c>
      <c r="AB162">
        <v>1</v>
      </c>
      <c r="AC162">
        <v>4</v>
      </c>
      <c r="AD162">
        <v>8</v>
      </c>
      <c r="AE162">
        <v>4</v>
      </c>
      <c r="AF162">
        <v>5</v>
      </c>
      <c r="AG162">
        <v>3</v>
      </c>
      <c r="AH162">
        <v>5</v>
      </c>
      <c r="AI162">
        <v>4</v>
      </c>
      <c r="AJ162">
        <v>12</v>
      </c>
      <c r="AK162">
        <v>6</v>
      </c>
      <c r="AL162">
        <v>6</v>
      </c>
      <c r="AM162">
        <v>8</v>
      </c>
      <c r="AN162">
        <v>11</v>
      </c>
      <c r="AO162">
        <v>12</v>
      </c>
      <c r="AP162">
        <v>3</v>
      </c>
      <c r="AQ162">
        <v>3</v>
      </c>
      <c r="AR162">
        <v>3</v>
      </c>
      <c r="AS162">
        <v>3</v>
      </c>
      <c r="AT162">
        <v>4</v>
      </c>
      <c r="AU162">
        <v>4</v>
      </c>
      <c r="AV162">
        <v>5</v>
      </c>
      <c r="AW162">
        <v>7</v>
      </c>
      <c r="AX162">
        <v>4</v>
      </c>
      <c r="AY162">
        <v>3</v>
      </c>
      <c r="AZ162">
        <v>4</v>
      </c>
      <c r="BA162">
        <v>3</v>
      </c>
      <c r="BB162">
        <v>-8</v>
      </c>
    </row>
    <row r="163" spans="1:54">
      <c r="A163">
        <v>20552</v>
      </c>
      <c r="B163">
        <v>1</v>
      </c>
      <c r="C163">
        <v>1991</v>
      </c>
      <c r="D163" s="37">
        <v>44132.487129629597</v>
      </c>
      <c r="E163" t="s">
        <v>102</v>
      </c>
      <c r="F163">
        <v>4</v>
      </c>
      <c r="G163">
        <v>4</v>
      </c>
      <c r="H163">
        <v>2</v>
      </c>
      <c r="I163">
        <v>2</v>
      </c>
      <c r="J163">
        <v>3</v>
      </c>
      <c r="K163">
        <v>4</v>
      </c>
      <c r="L163">
        <v>3</v>
      </c>
      <c r="M163">
        <v>2</v>
      </c>
      <c r="N163">
        <v>3</v>
      </c>
      <c r="O163">
        <v>1</v>
      </c>
      <c r="P163">
        <v>1</v>
      </c>
      <c r="Q163">
        <v>3</v>
      </c>
      <c r="R163">
        <v>4</v>
      </c>
      <c r="S163">
        <v>3</v>
      </c>
      <c r="T163">
        <v>1</v>
      </c>
      <c r="U163">
        <v>4</v>
      </c>
      <c r="V163">
        <v>2</v>
      </c>
      <c r="W163">
        <v>4</v>
      </c>
      <c r="X163">
        <v>3</v>
      </c>
      <c r="Y163">
        <v>2</v>
      </c>
      <c r="Z163">
        <v>3</v>
      </c>
      <c r="AA163">
        <v>3</v>
      </c>
      <c r="AB163">
        <v>1</v>
      </c>
      <c r="AC163">
        <v>2</v>
      </c>
      <c r="AD163">
        <v>10</v>
      </c>
      <c r="AE163">
        <v>7</v>
      </c>
      <c r="AF163">
        <v>8</v>
      </c>
      <c r="AG163">
        <v>4</v>
      </c>
      <c r="AH163">
        <v>4</v>
      </c>
      <c r="AI163">
        <v>5</v>
      </c>
      <c r="AJ163">
        <v>6</v>
      </c>
      <c r="AK163">
        <v>7</v>
      </c>
      <c r="AL163">
        <v>12</v>
      </c>
      <c r="AM163">
        <v>5</v>
      </c>
      <c r="AN163">
        <v>13</v>
      </c>
      <c r="AO163">
        <v>5</v>
      </c>
      <c r="AP163">
        <v>6</v>
      </c>
      <c r="AQ163">
        <v>5</v>
      </c>
      <c r="AR163">
        <v>3</v>
      </c>
      <c r="AS163">
        <v>9</v>
      </c>
      <c r="AT163">
        <v>4</v>
      </c>
      <c r="AU163">
        <v>3</v>
      </c>
      <c r="AV163">
        <v>4</v>
      </c>
      <c r="AW163">
        <v>5</v>
      </c>
      <c r="AX163">
        <v>5</v>
      </c>
      <c r="AY163">
        <v>3</v>
      </c>
      <c r="AZ163">
        <v>5</v>
      </c>
      <c r="BA163">
        <v>4</v>
      </c>
      <c r="BB163">
        <v>8</v>
      </c>
    </row>
    <row r="164" spans="1:54">
      <c r="A164">
        <v>20553</v>
      </c>
      <c r="B164">
        <v>0</v>
      </c>
      <c r="C164">
        <v>1979</v>
      </c>
      <c r="D164" s="37">
        <v>44132.489201388897</v>
      </c>
      <c r="E164" t="s">
        <v>102</v>
      </c>
      <c r="F164">
        <v>4</v>
      </c>
      <c r="G164">
        <v>2</v>
      </c>
      <c r="H164">
        <v>2</v>
      </c>
      <c r="I164">
        <v>3</v>
      </c>
      <c r="J164">
        <v>2</v>
      </c>
      <c r="K164">
        <v>2</v>
      </c>
      <c r="L164">
        <v>2</v>
      </c>
      <c r="M164">
        <v>2</v>
      </c>
      <c r="N164">
        <v>2</v>
      </c>
      <c r="O164">
        <v>3</v>
      </c>
      <c r="P164">
        <v>3</v>
      </c>
      <c r="Q164">
        <v>3</v>
      </c>
      <c r="R164">
        <v>3</v>
      </c>
      <c r="S164">
        <v>3</v>
      </c>
      <c r="T164">
        <v>1</v>
      </c>
      <c r="U164">
        <v>3</v>
      </c>
      <c r="V164">
        <v>2</v>
      </c>
      <c r="W164">
        <v>3</v>
      </c>
      <c r="X164">
        <v>3</v>
      </c>
      <c r="Y164">
        <v>3</v>
      </c>
      <c r="Z164">
        <v>2</v>
      </c>
      <c r="AA164">
        <v>4</v>
      </c>
      <c r="AB164">
        <v>2</v>
      </c>
      <c r="AC164">
        <v>3</v>
      </c>
      <c r="AD164">
        <v>9</v>
      </c>
      <c r="AE164">
        <v>20</v>
      </c>
      <c r="AF164">
        <v>11</v>
      </c>
      <c r="AG164">
        <v>4</v>
      </c>
      <c r="AH164">
        <v>7</v>
      </c>
      <c r="AI164">
        <v>9</v>
      </c>
      <c r="AJ164">
        <v>11</v>
      </c>
      <c r="AK164">
        <v>5</v>
      </c>
      <c r="AL164">
        <v>4</v>
      </c>
      <c r="AM164">
        <v>6</v>
      </c>
      <c r="AN164">
        <v>6</v>
      </c>
      <c r="AO164">
        <v>8</v>
      </c>
      <c r="AP164">
        <v>8</v>
      </c>
      <c r="AQ164">
        <v>21</v>
      </c>
      <c r="AR164">
        <v>4</v>
      </c>
      <c r="AS164">
        <v>8</v>
      </c>
      <c r="AT164">
        <v>3</v>
      </c>
      <c r="AU164">
        <v>9</v>
      </c>
      <c r="AV164">
        <v>27</v>
      </c>
      <c r="AW164">
        <v>6</v>
      </c>
      <c r="AX164">
        <v>3</v>
      </c>
      <c r="AY164">
        <v>4</v>
      </c>
      <c r="AZ164">
        <v>9</v>
      </c>
      <c r="BA164">
        <v>3</v>
      </c>
      <c r="BB164">
        <v>-31</v>
      </c>
    </row>
    <row r="165" spans="1:54">
      <c r="A165">
        <v>20557</v>
      </c>
      <c r="B165">
        <v>0</v>
      </c>
      <c r="C165">
        <v>1988</v>
      </c>
      <c r="D165" s="37">
        <v>44132.493935185201</v>
      </c>
      <c r="E165" t="s">
        <v>156</v>
      </c>
      <c r="F165">
        <v>4</v>
      </c>
      <c r="G165">
        <v>3</v>
      </c>
      <c r="H165">
        <v>3</v>
      </c>
      <c r="I165">
        <v>3</v>
      </c>
      <c r="J165">
        <v>3</v>
      </c>
      <c r="K165">
        <v>1</v>
      </c>
      <c r="L165">
        <v>3</v>
      </c>
      <c r="M165">
        <v>2</v>
      </c>
      <c r="N165">
        <v>2</v>
      </c>
      <c r="O165">
        <v>4</v>
      </c>
      <c r="P165">
        <v>3</v>
      </c>
      <c r="Q165">
        <v>3</v>
      </c>
      <c r="R165">
        <v>2</v>
      </c>
      <c r="S165">
        <v>3</v>
      </c>
      <c r="T165">
        <v>2</v>
      </c>
      <c r="U165">
        <v>3</v>
      </c>
      <c r="V165">
        <v>2</v>
      </c>
      <c r="W165">
        <v>2</v>
      </c>
      <c r="X165">
        <v>3</v>
      </c>
      <c r="Y165">
        <v>2</v>
      </c>
      <c r="Z165">
        <v>2</v>
      </c>
      <c r="AA165">
        <v>3</v>
      </c>
      <c r="AB165">
        <v>3</v>
      </c>
      <c r="AC165">
        <v>2</v>
      </c>
      <c r="AD165">
        <v>6</v>
      </c>
      <c r="AE165">
        <v>4</v>
      </c>
      <c r="AF165">
        <v>5</v>
      </c>
      <c r="AG165">
        <v>4</v>
      </c>
      <c r="AH165">
        <v>4</v>
      </c>
      <c r="AI165">
        <v>4</v>
      </c>
      <c r="AJ165">
        <v>10</v>
      </c>
      <c r="AK165">
        <v>4</v>
      </c>
      <c r="AL165">
        <v>4</v>
      </c>
      <c r="AM165">
        <v>7</v>
      </c>
      <c r="AN165">
        <v>10</v>
      </c>
      <c r="AO165">
        <v>3</v>
      </c>
      <c r="AP165">
        <v>6</v>
      </c>
      <c r="AQ165">
        <v>9</v>
      </c>
      <c r="AR165">
        <v>4</v>
      </c>
      <c r="AS165">
        <v>4</v>
      </c>
      <c r="AT165">
        <v>5</v>
      </c>
      <c r="AU165">
        <v>6</v>
      </c>
      <c r="AV165">
        <v>5</v>
      </c>
      <c r="AW165">
        <v>11</v>
      </c>
      <c r="AX165">
        <v>8</v>
      </c>
      <c r="AY165">
        <v>5</v>
      </c>
      <c r="AZ165">
        <v>7</v>
      </c>
      <c r="BA165">
        <v>5</v>
      </c>
      <c r="BB165">
        <v>-21</v>
      </c>
    </row>
    <row r="166" spans="1:54">
      <c r="A166">
        <v>20597</v>
      </c>
      <c r="B166">
        <v>1</v>
      </c>
      <c r="C166">
        <v>1996</v>
      </c>
      <c r="D166" s="37">
        <v>44132.528368055602</v>
      </c>
      <c r="E166" t="s">
        <v>157</v>
      </c>
      <c r="F166">
        <v>1</v>
      </c>
      <c r="G166">
        <v>2</v>
      </c>
      <c r="H166">
        <v>2</v>
      </c>
      <c r="I166">
        <v>2</v>
      </c>
      <c r="J166">
        <v>3</v>
      </c>
      <c r="K166">
        <v>3</v>
      </c>
      <c r="L166">
        <v>3</v>
      </c>
      <c r="M166">
        <v>2</v>
      </c>
      <c r="N166">
        <v>3</v>
      </c>
      <c r="O166">
        <v>2</v>
      </c>
      <c r="P166">
        <v>3</v>
      </c>
      <c r="Q166">
        <v>4</v>
      </c>
      <c r="R166">
        <v>3</v>
      </c>
      <c r="S166">
        <v>2</v>
      </c>
      <c r="T166">
        <v>2</v>
      </c>
      <c r="U166">
        <v>1</v>
      </c>
      <c r="V166">
        <v>3</v>
      </c>
      <c r="W166">
        <v>2</v>
      </c>
      <c r="X166">
        <v>4</v>
      </c>
      <c r="Y166">
        <v>3</v>
      </c>
      <c r="Z166">
        <v>1</v>
      </c>
      <c r="AA166">
        <v>2</v>
      </c>
      <c r="AB166">
        <v>1</v>
      </c>
      <c r="AC166">
        <v>2</v>
      </c>
      <c r="AD166">
        <v>5</v>
      </c>
      <c r="AE166">
        <v>4</v>
      </c>
      <c r="AF166">
        <v>6</v>
      </c>
      <c r="AG166">
        <v>3</v>
      </c>
      <c r="AH166">
        <v>2</v>
      </c>
      <c r="AI166">
        <v>3</v>
      </c>
      <c r="AJ166">
        <v>3</v>
      </c>
      <c r="AK166">
        <v>6</v>
      </c>
      <c r="AL166">
        <v>4</v>
      </c>
      <c r="AM166">
        <v>2</v>
      </c>
      <c r="AN166">
        <v>6</v>
      </c>
      <c r="AO166">
        <v>1</v>
      </c>
      <c r="AP166">
        <v>5</v>
      </c>
      <c r="AQ166">
        <v>7</v>
      </c>
      <c r="AR166">
        <v>3</v>
      </c>
      <c r="AS166">
        <v>5</v>
      </c>
      <c r="AT166">
        <v>2</v>
      </c>
      <c r="AU166">
        <v>4</v>
      </c>
      <c r="AV166">
        <v>5</v>
      </c>
      <c r="AW166">
        <v>3</v>
      </c>
      <c r="AX166">
        <v>3</v>
      </c>
      <c r="AY166">
        <v>5</v>
      </c>
      <c r="AZ166">
        <v>3</v>
      </c>
      <c r="BA166">
        <v>3</v>
      </c>
      <c r="BB166">
        <v>-9</v>
      </c>
    </row>
    <row r="167" spans="1:54">
      <c r="A167">
        <v>20609</v>
      </c>
      <c r="B167">
        <v>0</v>
      </c>
      <c r="C167">
        <v>1995</v>
      </c>
      <c r="D167" s="37">
        <v>44132.540115740703</v>
      </c>
      <c r="E167" t="s">
        <v>158</v>
      </c>
      <c r="F167">
        <v>4</v>
      </c>
      <c r="G167">
        <v>1</v>
      </c>
      <c r="H167">
        <v>2</v>
      </c>
      <c r="I167">
        <v>3</v>
      </c>
      <c r="J167">
        <v>2</v>
      </c>
      <c r="K167">
        <v>4</v>
      </c>
      <c r="L167">
        <v>2</v>
      </c>
      <c r="M167">
        <v>2</v>
      </c>
      <c r="N167">
        <v>3</v>
      </c>
      <c r="O167">
        <v>2</v>
      </c>
      <c r="P167">
        <v>3</v>
      </c>
      <c r="Q167">
        <v>4</v>
      </c>
      <c r="R167">
        <v>4</v>
      </c>
      <c r="S167">
        <v>2</v>
      </c>
      <c r="T167">
        <v>1</v>
      </c>
      <c r="U167">
        <v>4</v>
      </c>
      <c r="V167">
        <v>1</v>
      </c>
      <c r="W167">
        <v>3</v>
      </c>
      <c r="X167">
        <v>4</v>
      </c>
      <c r="Y167">
        <v>4</v>
      </c>
      <c r="Z167">
        <v>2</v>
      </c>
      <c r="AA167">
        <v>3</v>
      </c>
      <c r="AB167">
        <v>2</v>
      </c>
      <c r="AC167">
        <v>3</v>
      </c>
      <c r="AD167">
        <v>5</v>
      </c>
      <c r="AE167">
        <v>4</v>
      </c>
      <c r="AF167">
        <v>5</v>
      </c>
      <c r="AG167">
        <v>5</v>
      </c>
      <c r="AH167">
        <v>5</v>
      </c>
      <c r="AI167">
        <v>4</v>
      </c>
      <c r="AJ167">
        <v>12</v>
      </c>
      <c r="AK167">
        <v>10</v>
      </c>
      <c r="AL167">
        <v>8</v>
      </c>
      <c r="AM167">
        <v>4</v>
      </c>
      <c r="AN167">
        <v>5</v>
      </c>
      <c r="AO167">
        <v>3</v>
      </c>
      <c r="AP167">
        <v>3</v>
      </c>
      <c r="AQ167">
        <v>7</v>
      </c>
      <c r="AR167">
        <v>2</v>
      </c>
      <c r="AS167">
        <v>5</v>
      </c>
      <c r="AT167">
        <v>3</v>
      </c>
      <c r="AU167">
        <v>2</v>
      </c>
      <c r="AV167">
        <v>4</v>
      </c>
      <c r="AW167">
        <v>3</v>
      </c>
      <c r="AX167">
        <v>4</v>
      </c>
      <c r="AY167">
        <v>3</v>
      </c>
      <c r="AZ167">
        <v>4</v>
      </c>
      <c r="BA167">
        <v>3</v>
      </c>
      <c r="BB167">
        <v>-7</v>
      </c>
    </row>
    <row r="168" spans="1:54">
      <c r="A168">
        <v>20617</v>
      </c>
      <c r="B168">
        <v>0</v>
      </c>
      <c r="C168">
        <v>2000</v>
      </c>
      <c r="D168" s="37">
        <v>44132.547962962999</v>
      </c>
      <c r="E168" t="s">
        <v>102</v>
      </c>
      <c r="F168">
        <v>3</v>
      </c>
      <c r="G168">
        <v>3</v>
      </c>
      <c r="H168">
        <v>4</v>
      </c>
      <c r="I168">
        <v>4</v>
      </c>
      <c r="J168">
        <v>3</v>
      </c>
      <c r="K168">
        <v>4</v>
      </c>
      <c r="L168">
        <v>3</v>
      </c>
      <c r="M168">
        <v>2</v>
      </c>
      <c r="N168">
        <v>2</v>
      </c>
      <c r="O168">
        <v>3</v>
      </c>
      <c r="P168">
        <v>3</v>
      </c>
      <c r="Q168">
        <v>4</v>
      </c>
      <c r="R168">
        <v>2</v>
      </c>
      <c r="S168">
        <v>3</v>
      </c>
      <c r="T168">
        <v>3</v>
      </c>
      <c r="U168">
        <v>3</v>
      </c>
      <c r="V168">
        <v>2</v>
      </c>
      <c r="W168">
        <v>1</v>
      </c>
      <c r="X168">
        <v>4</v>
      </c>
      <c r="Y168">
        <v>4</v>
      </c>
      <c r="Z168">
        <v>3</v>
      </c>
      <c r="AA168">
        <v>3</v>
      </c>
      <c r="AB168">
        <v>2</v>
      </c>
      <c r="AC168">
        <v>2</v>
      </c>
      <c r="AD168">
        <v>5</v>
      </c>
      <c r="AE168">
        <v>5</v>
      </c>
      <c r="AF168">
        <v>5</v>
      </c>
      <c r="AG168">
        <v>5</v>
      </c>
      <c r="AH168">
        <v>3</v>
      </c>
      <c r="AI168">
        <v>3</v>
      </c>
      <c r="AJ168">
        <v>4</v>
      </c>
      <c r="AK168">
        <v>10</v>
      </c>
      <c r="AL168">
        <v>5</v>
      </c>
      <c r="AM168">
        <v>4</v>
      </c>
      <c r="AN168">
        <v>6</v>
      </c>
      <c r="AO168">
        <v>9</v>
      </c>
      <c r="AP168">
        <v>5</v>
      </c>
      <c r="AQ168">
        <v>7</v>
      </c>
      <c r="AR168">
        <v>2</v>
      </c>
      <c r="AS168">
        <v>3</v>
      </c>
      <c r="AT168">
        <v>3</v>
      </c>
      <c r="AU168">
        <v>4</v>
      </c>
      <c r="AV168">
        <v>4</v>
      </c>
      <c r="AW168">
        <v>4</v>
      </c>
      <c r="AX168">
        <v>3</v>
      </c>
      <c r="AY168">
        <v>10</v>
      </c>
      <c r="AZ168">
        <v>5</v>
      </c>
      <c r="BA168">
        <v>3</v>
      </c>
      <c r="BB168">
        <v>-5</v>
      </c>
    </row>
    <row r="169" spans="1:54">
      <c r="A169">
        <v>20616</v>
      </c>
      <c r="B169">
        <v>0</v>
      </c>
      <c r="C169">
        <v>1995</v>
      </c>
      <c r="D169" s="37">
        <v>44132.5550462963</v>
      </c>
      <c r="E169" t="s">
        <v>159</v>
      </c>
      <c r="F169">
        <v>4</v>
      </c>
      <c r="G169">
        <v>3</v>
      </c>
      <c r="H169">
        <v>4</v>
      </c>
      <c r="I169">
        <v>4</v>
      </c>
      <c r="J169">
        <v>2</v>
      </c>
      <c r="K169">
        <v>2</v>
      </c>
      <c r="L169">
        <v>3</v>
      </c>
      <c r="M169">
        <v>2</v>
      </c>
      <c r="N169">
        <v>2</v>
      </c>
      <c r="O169">
        <v>4</v>
      </c>
      <c r="P169">
        <v>4</v>
      </c>
      <c r="Q169">
        <v>3</v>
      </c>
      <c r="R169">
        <v>3</v>
      </c>
      <c r="S169">
        <v>3</v>
      </c>
      <c r="T169">
        <v>2</v>
      </c>
      <c r="U169">
        <v>2</v>
      </c>
      <c r="V169">
        <v>2</v>
      </c>
      <c r="W169">
        <v>3</v>
      </c>
      <c r="X169">
        <v>3</v>
      </c>
      <c r="Y169">
        <v>4</v>
      </c>
      <c r="Z169">
        <v>2</v>
      </c>
      <c r="AA169">
        <v>2</v>
      </c>
      <c r="AB169">
        <v>4</v>
      </c>
      <c r="AC169">
        <v>2</v>
      </c>
      <c r="AD169">
        <v>6</v>
      </c>
      <c r="AE169">
        <v>5</v>
      </c>
      <c r="AF169">
        <v>4</v>
      </c>
      <c r="AG169">
        <v>2</v>
      </c>
      <c r="AH169">
        <v>5</v>
      </c>
      <c r="AI169">
        <v>5</v>
      </c>
      <c r="AJ169">
        <v>6</v>
      </c>
      <c r="AK169">
        <v>5</v>
      </c>
      <c r="AL169">
        <v>4</v>
      </c>
      <c r="AM169">
        <v>6</v>
      </c>
      <c r="AN169">
        <v>6</v>
      </c>
      <c r="AO169">
        <v>4</v>
      </c>
      <c r="AP169">
        <v>8</v>
      </c>
      <c r="AQ169">
        <v>4</v>
      </c>
      <c r="AR169">
        <v>3</v>
      </c>
      <c r="AS169">
        <v>4</v>
      </c>
      <c r="AT169">
        <v>4</v>
      </c>
      <c r="AU169">
        <v>5</v>
      </c>
      <c r="AV169">
        <v>5</v>
      </c>
      <c r="AW169">
        <v>9</v>
      </c>
      <c r="AX169">
        <v>4</v>
      </c>
      <c r="AY169">
        <v>4</v>
      </c>
      <c r="AZ169">
        <v>5</v>
      </c>
      <c r="BA169">
        <v>11</v>
      </c>
      <c r="BB169">
        <v>-3</v>
      </c>
    </row>
    <row r="170" spans="1:54">
      <c r="A170">
        <v>20624</v>
      </c>
      <c r="B170">
        <v>0</v>
      </c>
      <c r="C170">
        <v>1976</v>
      </c>
      <c r="D170" s="37">
        <v>44132.562488425901</v>
      </c>
      <c r="E170" t="s">
        <v>160</v>
      </c>
      <c r="F170">
        <v>4</v>
      </c>
      <c r="G170">
        <v>4</v>
      </c>
      <c r="H170">
        <v>4</v>
      </c>
      <c r="I170">
        <v>4</v>
      </c>
      <c r="J170">
        <v>4</v>
      </c>
      <c r="K170">
        <v>3</v>
      </c>
      <c r="L170">
        <v>2</v>
      </c>
      <c r="M170">
        <v>2</v>
      </c>
      <c r="N170">
        <v>4</v>
      </c>
      <c r="O170">
        <v>2</v>
      </c>
      <c r="P170">
        <v>4</v>
      </c>
      <c r="Q170">
        <v>4</v>
      </c>
      <c r="R170">
        <v>2</v>
      </c>
      <c r="S170">
        <v>4</v>
      </c>
      <c r="T170">
        <v>1</v>
      </c>
      <c r="U170">
        <v>3</v>
      </c>
      <c r="V170">
        <v>1</v>
      </c>
      <c r="W170">
        <v>4</v>
      </c>
      <c r="X170">
        <v>4</v>
      </c>
      <c r="Y170">
        <v>3</v>
      </c>
      <c r="Z170">
        <v>1</v>
      </c>
      <c r="AA170">
        <v>3</v>
      </c>
      <c r="AB170">
        <v>2</v>
      </c>
      <c r="AC170">
        <v>3</v>
      </c>
      <c r="AD170">
        <v>7</v>
      </c>
      <c r="AE170">
        <v>11</v>
      </c>
      <c r="AF170">
        <v>5</v>
      </c>
      <c r="AG170">
        <v>3</v>
      </c>
      <c r="AH170">
        <v>3</v>
      </c>
      <c r="AI170">
        <v>8</v>
      </c>
      <c r="AJ170">
        <v>15</v>
      </c>
      <c r="AK170">
        <v>5</v>
      </c>
      <c r="AL170">
        <v>5</v>
      </c>
      <c r="AM170">
        <v>7</v>
      </c>
      <c r="AN170">
        <v>9</v>
      </c>
      <c r="AO170">
        <v>6</v>
      </c>
      <c r="AP170">
        <v>5</v>
      </c>
      <c r="AQ170">
        <v>6</v>
      </c>
      <c r="AR170">
        <v>4</v>
      </c>
      <c r="AS170">
        <v>5</v>
      </c>
      <c r="AT170">
        <v>3</v>
      </c>
      <c r="AU170">
        <v>3</v>
      </c>
      <c r="AV170">
        <v>4</v>
      </c>
      <c r="AW170">
        <v>6</v>
      </c>
      <c r="AX170">
        <v>4</v>
      </c>
      <c r="AY170">
        <v>4</v>
      </c>
      <c r="AZ170">
        <v>7</v>
      </c>
      <c r="BA170">
        <v>4</v>
      </c>
      <c r="BB170">
        <v>14</v>
      </c>
    </row>
    <row r="171" spans="1:54">
      <c r="A171">
        <v>20626</v>
      </c>
      <c r="B171">
        <v>1</v>
      </c>
      <c r="C171">
        <v>1992</v>
      </c>
      <c r="D171" s="37">
        <v>44132.565092592602</v>
      </c>
      <c r="E171" t="s">
        <v>102</v>
      </c>
      <c r="F171">
        <v>3</v>
      </c>
      <c r="G171">
        <v>3</v>
      </c>
      <c r="H171">
        <v>2</v>
      </c>
      <c r="I171">
        <v>3</v>
      </c>
      <c r="J171">
        <v>1</v>
      </c>
      <c r="K171">
        <v>3</v>
      </c>
      <c r="L171">
        <v>1</v>
      </c>
      <c r="M171">
        <v>3</v>
      </c>
      <c r="N171">
        <v>1</v>
      </c>
      <c r="O171">
        <v>2</v>
      </c>
      <c r="P171">
        <v>3</v>
      </c>
      <c r="Q171">
        <v>4</v>
      </c>
      <c r="R171">
        <v>2</v>
      </c>
      <c r="S171">
        <v>2</v>
      </c>
      <c r="T171">
        <v>1</v>
      </c>
      <c r="U171">
        <v>2</v>
      </c>
      <c r="V171">
        <v>2</v>
      </c>
      <c r="W171">
        <v>4</v>
      </c>
      <c r="X171">
        <v>3</v>
      </c>
      <c r="Y171">
        <v>2</v>
      </c>
      <c r="Z171">
        <v>1</v>
      </c>
      <c r="AA171">
        <v>3</v>
      </c>
      <c r="AB171">
        <v>2</v>
      </c>
      <c r="AC171">
        <v>3</v>
      </c>
      <c r="AD171">
        <v>9</v>
      </c>
      <c r="AE171">
        <v>5</v>
      </c>
      <c r="AF171">
        <v>5</v>
      </c>
      <c r="AG171">
        <v>7</v>
      </c>
      <c r="AH171">
        <v>6</v>
      </c>
      <c r="AI171">
        <v>7</v>
      </c>
      <c r="AJ171">
        <v>6</v>
      </c>
      <c r="AK171">
        <v>6</v>
      </c>
      <c r="AL171">
        <v>19</v>
      </c>
      <c r="AM171">
        <v>6</v>
      </c>
      <c r="AN171">
        <v>14</v>
      </c>
      <c r="AO171">
        <v>7</v>
      </c>
      <c r="AP171">
        <v>5</v>
      </c>
      <c r="AQ171">
        <v>6</v>
      </c>
      <c r="AR171">
        <v>5</v>
      </c>
      <c r="AS171">
        <v>6</v>
      </c>
      <c r="AT171">
        <v>4</v>
      </c>
      <c r="AU171">
        <v>6</v>
      </c>
      <c r="AV171">
        <v>11</v>
      </c>
      <c r="AW171">
        <v>12</v>
      </c>
      <c r="AX171">
        <v>5</v>
      </c>
      <c r="AY171">
        <v>5</v>
      </c>
      <c r="AZ171">
        <v>12</v>
      </c>
      <c r="BA171">
        <v>5</v>
      </c>
      <c r="BB171">
        <v>-17</v>
      </c>
    </row>
    <row r="172" spans="1:54">
      <c r="A172">
        <v>20612</v>
      </c>
      <c r="B172">
        <v>1</v>
      </c>
      <c r="C172">
        <v>2000</v>
      </c>
      <c r="D172" s="37">
        <v>44132.566250000003</v>
      </c>
      <c r="E172" t="s">
        <v>161</v>
      </c>
      <c r="F172">
        <v>4</v>
      </c>
      <c r="G172">
        <v>4</v>
      </c>
      <c r="H172">
        <v>4</v>
      </c>
      <c r="I172">
        <v>4</v>
      </c>
      <c r="J172">
        <v>4</v>
      </c>
      <c r="K172">
        <v>1</v>
      </c>
      <c r="L172">
        <v>3</v>
      </c>
      <c r="M172">
        <v>4</v>
      </c>
      <c r="N172">
        <v>1</v>
      </c>
      <c r="O172">
        <v>4</v>
      </c>
      <c r="P172">
        <v>1</v>
      </c>
      <c r="Q172">
        <v>1</v>
      </c>
      <c r="R172">
        <v>1</v>
      </c>
      <c r="S172">
        <v>4</v>
      </c>
      <c r="T172">
        <v>3</v>
      </c>
      <c r="U172">
        <v>1</v>
      </c>
      <c r="V172">
        <v>2</v>
      </c>
      <c r="W172">
        <v>1</v>
      </c>
      <c r="X172">
        <v>1</v>
      </c>
      <c r="Y172">
        <v>1</v>
      </c>
      <c r="Z172">
        <v>2</v>
      </c>
      <c r="AA172">
        <v>1</v>
      </c>
      <c r="AB172">
        <v>4</v>
      </c>
      <c r="AC172">
        <v>2</v>
      </c>
      <c r="AD172">
        <v>6</v>
      </c>
      <c r="AE172">
        <v>6</v>
      </c>
      <c r="AF172">
        <v>3</v>
      </c>
      <c r="AG172">
        <v>3</v>
      </c>
      <c r="AH172">
        <v>2</v>
      </c>
      <c r="AI172">
        <v>3</v>
      </c>
      <c r="AJ172">
        <v>3</v>
      </c>
      <c r="AK172">
        <v>4</v>
      </c>
      <c r="AL172">
        <v>4</v>
      </c>
      <c r="AM172">
        <v>7</v>
      </c>
      <c r="AN172">
        <v>6</v>
      </c>
      <c r="AO172">
        <v>5</v>
      </c>
      <c r="AP172">
        <v>3</v>
      </c>
      <c r="AQ172">
        <v>5</v>
      </c>
      <c r="AR172">
        <v>3</v>
      </c>
      <c r="AS172">
        <v>4</v>
      </c>
      <c r="AT172">
        <v>4</v>
      </c>
      <c r="AU172">
        <v>4</v>
      </c>
      <c r="AV172">
        <v>5</v>
      </c>
      <c r="AW172">
        <v>4</v>
      </c>
      <c r="AX172">
        <v>2</v>
      </c>
      <c r="AY172">
        <v>3</v>
      </c>
      <c r="AZ172">
        <v>4</v>
      </c>
      <c r="BA172">
        <v>2</v>
      </c>
      <c r="BB172">
        <v>77</v>
      </c>
    </row>
    <row r="173" spans="1:54">
      <c r="A173">
        <v>20547</v>
      </c>
      <c r="B173">
        <v>0</v>
      </c>
      <c r="C173">
        <v>1999</v>
      </c>
      <c r="D173" s="37">
        <v>44132.569085648101</v>
      </c>
      <c r="E173" t="s">
        <v>162</v>
      </c>
      <c r="F173">
        <v>4</v>
      </c>
      <c r="G173">
        <v>4</v>
      </c>
      <c r="H173">
        <v>4</v>
      </c>
      <c r="I173">
        <v>4</v>
      </c>
      <c r="J173">
        <v>4</v>
      </c>
      <c r="K173">
        <v>3</v>
      </c>
      <c r="L173">
        <v>3</v>
      </c>
      <c r="M173">
        <v>4</v>
      </c>
      <c r="N173">
        <v>3</v>
      </c>
      <c r="O173">
        <v>3</v>
      </c>
      <c r="P173">
        <v>3</v>
      </c>
      <c r="Q173">
        <v>4</v>
      </c>
      <c r="R173">
        <v>3</v>
      </c>
      <c r="S173">
        <v>2</v>
      </c>
      <c r="T173">
        <v>2</v>
      </c>
      <c r="U173">
        <v>2</v>
      </c>
      <c r="V173">
        <v>3</v>
      </c>
      <c r="W173">
        <v>3</v>
      </c>
      <c r="X173">
        <v>4</v>
      </c>
      <c r="Y173">
        <v>4</v>
      </c>
      <c r="Z173">
        <v>2</v>
      </c>
      <c r="AA173">
        <v>3</v>
      </c>
      <c r="AB173">
        <v>3</v>
      </c>
      <c r="AC173">
        <v>3</v>
      </c>
      <c r="AD173">
        <v>6</v>
      </c>
      <c r="AE173">
        <v>3</v>
      </c>
      <c r="AF173">
        <v>3</v>
      </c>
      <c r="AG173">
        <v>2</v>
      </c>
      <c r="AH173">
        <v>3</v>
      </c>
      <c r="AI173">
        <v>5</v>
      </c>
      <c r="AJ173">
        <v>3</v>
      </c>
      <c r="AK173">
        <v>3</v>
      </c>
      <c r="AL173">
        <v>3</v>
      </c>
      <c r="AM173">
        <v>4</v>
      </c>
      <c r="AN173">
        <v>3</v>
      </c>
      <c r="AO173">
        <v>3</v>
      </c>
      <c r="AP173">
        <v>4</v>
      </c>
      <c r="AQ173">
        <v>3</v>
      </c>
      <c r="AR173">
        <v>3</v>
      </c>
      <c r="AS173">
        <v>5</v>
      </c>
      <c r="AT173">
        <v>4</v>
      </c>
      <c r="AU173">
        <v>3</v>
      </c>
      <c r="AV173">
        <v>2</v>
      </c>
      <c r="AW173">
        <v>4</v>
      </c>
      <c r="AX173">
        <v>4</v>
      </c>
      <c r="AY173">
        <v>3</v>
      </c>
      <c r="AZ173">
        <v>3</v>
      </c>
      <c r="BA173">
        <v>3</v>
      </c>
      <c r="BB173">
        <v>7</v>
      </c>
    </row>
    <row r="174" spans="1:54">
      <c r="A174">
        <v>20632</v>
      </c>
      <c r="B174">
        <v>0</v>
      </c>
      <c r="C174">
        <v>1995</v>
      </c>
      <c r="D174" s="37">
        <v>44132.574050925898</v>
      </c>
      <c r="E174" t="s">
        <v>163</v>
      </c>
      <c r="F174">
        <v>3</v>
      </c>
      <c r="G174">
        <v>3</v>
      </c>
      <c r="H174">
        <v>3</v>
      </c>
      <c r="I174">
        <v>3</v>
      </c>
      <c r="J174">
        <v>3</v>
      </c>
      <c r="K174">
        <v>2</v>
      </c>
      <c r="L174">
        <v>2</v>
      </c>
      <c r="M174">
        <v>2</v>
      </c>
      <c r="N174">
        <v>3</v>
      </c>
      <c r="O174">
        <v>3</v>
      </c>
      <c r="P174">
        <v>3</v>
      </c>
      <c r="Q174">
        <v>4</v>
      </c>
      <c r="R174">
        <v>2</v>
      </c>
      <c r="S174">
        <v>3</v>
      </c>
      <c r="T174">
        <v>2</v>
      </c>
      <c r="U174">
        <v>2</v>
      </c>
      <c r="V174">
        <v>2</v>
      </c>
      <c r="W174">
        <v>3</v>
      </c>
      <c r="X174">
        <v>4</v>
      </c>
      <c r="Y174">
        <v>3</v>
      </c>
      <c r="Z174">
        <v>3</v>
      </c>
      <c r="AA174">
        <v>3</v>
      </c>
      <c r="AB174">
        <v>3</v>
      </c>
      <c r="AC174">
        <v>2</v>
      </c>
      <c r="AD174">
        <v>10</v>
      </c>
      <c r="AE174">
        <v>6</v>
      </c>
      <c r="AF174">
        <v>5</v>
      </c>
      <c r="AG174">
        <v>17</v>
      </c>
      <c r="AH174">
        <v>5</v>
      </c>
      <c r="AI174">
        <v>9</v>
      </c>
      <c r="AJ174">
        <v>6</v>
      </c>
      <c r="AK174">
        <v>8</v>
      </c>
      <c r="AL174">
        <v>4</v>
      </c>
      <c r="AM174">
        <v>4</v>
      </c>
      <c r="AN174">
        <v>6</v>
      </c>
      <c r="AO174">
        <v>3</v>
      </c>
      <c r="AP174">
        <v>5</v>
      </c>
      <c r="AQ174">
        <v>3</v>
      </c>
      <c r="AR174">
        <v>4</v>
      </c>
      <c r="AS174">
        <v>6</v>
      </c>
      <c r="AT174">
        <v>4</v>
      </c>
      <c r="AU174">
        <v>7</v>
      </c>
      <c r="AV174">
        <v>4</v>
      </c>
      <c r="AW174">
        <v>5</v>
      </c>
      <c r="AX174">
        <v>4</v>
      </c>
      <c r="AY174">
        <v>2</v>
      </c>
      <c r="AZ174">
        <v>7</v>
      </c>
      <c r="BA174">
        <v>3</v>
      </c>
      <c r="BB174">
        <v>-25</v>
      </c>
    </row>
    <row r="175" spans="1:54">
      <c r="A175">
        <v>20593</v>
      </c>
      <c r="B175">
        <v>1</v>
      </c>
      <c r="C175">
        <v>1997</v>
      </c>
      <c r="D175" s="37">
        <v>44132.575393518498</v>
      </c>
      <c r="E175" t="s">
        <v>164</v>
      </c>
      <c r="F175">
        <v>3</v>
      </c>
      <c r="G175">
        <v>3</v>
      </c>
      <c r="H175">
        <v>3</v>
      </c>
      <c r="I175">
        <v>2</v>
      </c>
      <c r="J175">
        <v>3</v>
      </c>
      <c r="K175">
        <v>2</v>
      </c>
      <c r="L175">
        <v>4</v>
      </c>
      <c r="M175">
        <v>3</v>
      </c>
      <c r="N175">
        <v>2</v>
      </c>
      <c r="O175">
        <v>3</v>
      </c>
      <c r="P175">
        <v>4</v>
      </c>
      <c r="Q175">
        <v>3</v>
      </c>
      <c r="R175">
        <v>3</v>
      </c>
      <c r="S175">
        <v>3</v>
      </c>
      <c r="T175">
        <v>2</v>
      </c>
      <c r="U175">
        <v>2</v>
      </c>
      <c r="V175">
        <v>2</v>
      </c>
      <c r="W175">
        <v>2</v>
      </c>
      <c r="X175">
        <v>2</v>
      </c>
      <c r="Y175">
        <v>3</v>
      </c>
      <c r="Z175">
        <v>3</v>
      </c>
      <c r="AA175">
        <v>3</v>
      </c>
      <c r="AB175">
        <v>3</v>
      </c>
      <c r="AC175">
        <v>2</v>
      </c>
      <c r="AD175">
        <v>20</v>
      </c>
      <c r="AE175">
        <v>8</v>
      </c>
      <c r="AF175">
        <v>4</v>
      </c>
      <c r="AG175">
        <v>4</v>
      </c>
      <c r="AH175">
        <v>2</v>
      </c>
      <c r="AI175">
        <v>2</v>
      </c>
      <c r="AJ175">
        <v>2</v>
      </c>
      <c r="AK175">
        <v>5</v>
      </c>
      <c r="AL175">
        <v>3</v>
      </c>
      <c r="AM175">
        <v>4</v>
      </c>
      <c r="AN175">
        <v>4</v>
      </c>
      <c r="AO175">
        <v>4</v>
      </c>
      <c r="AP175">
        <v>4</v>
      </c>
      <c r="AQ175">
        <v>6</v>
      </c>
      <c r="AR175">
        <v>3</v>
      </c>
      <c r="AS175">
        <v>4</v>
      </c>
      <c r="AT175">
        <v>2</v>
      </c>
      <c r="AU175">
        <v>6</v>
      </c>
      <c r="AV175">
        <v>3</v>
      </c>
      <c r="AW175">
        <v>6</v>
      </c>
      <c r="AX175">
        <v>2</v>
      </c>
      <c r="AY175">
        <v>3</v>
      </c>
      <c r="AZ175">
        <v>8</v>
      </c>
      <c r="BA175">
        <v>3</v>
      </c>
      <c r="BB175">
        <v>-20</v>
      </c>
    </row>
    <row r="176" spans="1:54">
      <c r="A176">
        <v>20635</v>
      </c>
      <c r="B176">
        <v>0</v>
      </c>
      <c r="C176">
        <v>1986</v>
      </c>
      <c r="D176" s="37">
        <v>44132.579108796301</v>
      </c>
      <c r="E176" t="s">
        <v>97</v>
      </c>
      <c r="F176">
        <v>3</v>
      </c>
      <c r="G176">
        <v>2</v>
      </c>
      <c r="H176">
        <v>2</v>
      </c>
      <c r="I176">
        <v>1</v>
      </c>
      <c r="J176">
        <v>1</v>
      </c>
      <c r="K176">
        <v>2</v>
      </c>
      <c r="L176">
        <v>4</v>
      </c>
      <c r="M176">
        <v>2</v>
      </c>
      <c r="N176">
        <v>1</v>
      </c>
      <c r="O176">
        <v>2</v>
      </c>
      <c r="P176">
        <v>3</v>
      </c>
      <c r="Q176">
        <v>4</v>
      </c>
      <c r="R176">
        <v>3</v>
      </c>
      <c r="S176">
        <v>2</v>
      </c>
      <c r="T176">
        <v>2</v>
      </c>
      <c r="U176">
        <v>2</v>
      </c>
      <c r="V176">
        <v>2</v>
      </c>
      <c r="W176">
        <v>4</v>
      </c>
      <c r="X176">
        <v>3</v>
      </c>
      <c r="Y176">
        <v>3</v>
      </c>
      <c r="Z176">
        <v>3</v>
      </c>
      <c r="AA176">
        <v>3</v>
      </c>
      <c r="AB176">
        <v>2</v>
      </c>
      <c r="AC176">
        <v>2</v>
      </c>
      <c r="AD176">
        <v>15</v>
      </c>
      <c r="AE176">
        <v>6</v>
      </c>
      <c r="AF176">
        <v>6</v>
      </c>
      <c r="AG176">
        <v>6</v>
      </c>
      <c r="AH176">
        <v>7</v>
      </c>
      <c r="AI176">
        <v>8</v>
      </c>
      <c r="AJ176">
        <v>8</v>
      </c>
      <c r="AK176">
        <v>9</v>
      </c>
      <c r="AL176">
        <v>9</v>
      </c>
      <c r="AM176">
        <v>9</v>
      </c>
      <c r="AN176">
        <v>7</v>
      </c>
      <c r="AO176">
        <v>8</v>
      </c>
      <c r="AP176">
        <v>3</v>
      </c>
      <c r="AQ176">
        <v>7</v>
      </c>
      <c r="AR176">
        <v>7</v>
      </c>
      <c r="AS176">
        <v>7</v>
      </c>
      <c r="AT176">
        <v>3</v>
      </c>
      <c r="AU176">
        <v>7</v>
      </c>
      <c r="AV176">
        <v>11</v>
      </c>
      <c r="AW176">
        <v>5</v>
      </c>
      <c r="AX176">
        <v>4</v>
      </c>
      <c r="AY176">
        <v>4</v>
      </c>
      <c r="AZ176">
        <v>8</v>
      </c>
      <c r="BA176">
        <v>4</v>
      </c>
      <c r="BB176">
        <v>-14</v>
      </c>
    </row>
    <row r="177" spans="1:54">
      <c r="A177">
        <v>19556</v>
      </c>
      <c r="B177">
        <v>0</v>
      </c>
      <c r="C177">
        <v>1997</v>
      </c>
      <c r="D177" s="37">
        <v>44132.580254629604</v>
      </c>
      <c r="E177" t="s">
        <v>165</v>
      </c>
      <c r="F177">
        <v>3</v>
      </c>
      <c r="G177">
        <v>1</v>
      </c>
      <c r="H177">
        <v>1</v>
      </c>
      <c r="I177">
        <v>2</v>
      </c>
      <c r="J177">
        <v>1</v>
      </c>
      <c r="K177">
        <v>3</v>
      </c>
      <c r="L177">
        <v>1</v>
      </c>
      <c r="M177">
        <v>1</v>
      </c>
      <c r="N177">
        <v>1</v>
      </c>
      <c r="O177">
        <v>1</v>
      </c>
      <c r="P177">
        <v>3</v>
      </c>
      <c r="Q177">
        <v>4</v>
      </c>
      <c r="R177">
        <v>4</v>
      </c>
      <c r="S177">
        <v>1</v>
      </c>
      <c r="T177">
        <v>1</v>
      </c>
      <c r="U177">
        <v>1</v>
      </c>
      <c r="V177">
        <v>1</v>
      </c>
      <c r="W177">
        <v>1</v>
      </c>
      <c r="X177">
        <v>4</v>
      </c>
      <c r="Y177">
        <v>3</v>
      </c>
      <c r="Z177">
        <v>1</v>
      </c>
      <c r="AA177">
        <v>4</v>
      </c>
      <c r="AB177">
        <v>1</v>
      </c>
      <c r="AC177">
        <v>4</v>
      </c>
      <c r="AD177">
        <v>21</v>
      </c>
      <c r="AE177">
        <v>2</v>
      </c>
      <c r="AF177">
        <v>3</v>
      </c>
      <c r="AG177">
        <v>4</v>
      </c>
      <c r="AH177">
        <v>2</v>
      </c>
      <c r="AI177">
        <v>3</v>
      </c>
      <c r="AJ177">
        <v>4</v>
      </c>
      <c r="AK177">
        <v>3</v>
      </c>
      <c r="AL177">
        <v>3</v>
      </c>
      <c r="AM177">
        <v>1</v>
      </c>
      <c r="AN177">
        <v>7</v>
      </c>
      <c r="AO177">
        <v>4</v>
      </c>
      <c r="AP177">
        <v>2</v>
      </c>
      <c r="AQ177">
        <v>4</v>
      </c>
      <c r="AR177">
        <v>1</v>
      </c>
      <c r="AS177">
        <v>3</v>
      </c>
      <c r="AT177">
        <v>2</v>
      </c>
      <c r="AU177">
        <v>3</v>
      </c>
      <c r="AV177">
        <v>3</v>
      </c>
      <c r="AW177">
        <v>13</v>
      </c>
      <c r="AX177">
        <v>2</v>
      </c>
      <c r="AY177">
        <v>2</v>
      </c>
      <c r="AZ177">
        <v>4</v>
      </c>
      <c r="BA177">
        <v>3</v>
      </c>
      <c r="BB177">
        <v>16</v>
      </c>
    </row>
    <row r="178" spans="1:54">
      <c r="A178">
        <v>20654</v>
      </c>
      <c r="B178">
        <v>0</v>
      </c>
      <c r="C178">
        <v>1996</v>
      </c>
      <c r="D178" s="37">
        <v>44132.600937499999</v>
      </c>
      <c r="E178" t="s">
        <v>166</v>
      </c>
      <c r="F178">
        <v>3</v>
      </c>
      <c r="G178">
        <v>1</v>
      </c>
      <c r="H178">
        <v>3</v>
      </c>
      <c r="I178">
        <v>1</v>
      </c>
      <c r="J178">
        <v>3</v>
      </c>
      <c r="K178">
        <v>1</v>
      </c>
      <c r="L178">
        <v>3</v>
      </c>
      <c r="M178">
        <v>1</v>
      </c>
      <c r="N178">
        <v>1</v>
      </c>
      <c r="O178">
        <v>1</v>
      </c>
      <c r="P178">
        <v>1</v>
      </c>
      <c r="Q178">
        <v>3</v>
      </c>
      <c r="R178">
        <v>4</v>
      </c>
      <c r="S178">
        <v>3</v>
      </c>
      <c r="T178">
        <v>2</v>
      </c>
      <c r="U178">
        <v>1</v>
      </c>
      <c r="V178">
        <v>1</v>
      </c>
      <c r="W178">
        <v>1</v>
      </c>
      <c r="X178">
        <v>1</v>
      </c>
      <c r="Y178">
        <v>1</v>
      </c>
      <c r="Z178">
        <v>1</v>
      </c>
      <c r="AA178">
        <v>3</v>
      </c>
      <c r="AB178">
        <v>4</v>
      </c>
      <c r="AC178">
        <v>4</v>
      </c>
      <c r="AD178">
        <v>8</v>
      </c>
      <c r="AE178">
        <v>8</v>
      </c>
      <c r="AF178">
        <v>7</v>
      </c>
      <c r="AG178">
        <v>5</v>
      </c>
      <c r="AH178">
        <v>4</v>
      </c>
      <c r="AI178">
        <v>5</v>
      </c>
      <c r="AJ178">
        <v>5</v>
      </c>
      <c r="AK178">
        <v>4</v>
      </c>
      <c r="AL178">
        <v>4</v>
      </c>
      <c r="AM178">
        <v>4</v>
      </c>
      <c r="AN178">
        <v>5</v>
      </c>
      <c r="AO178">
        <v>5</v>
      </c>
      <c r="AP178">
        <v>4</v>
      </c>
      <c r="AQ178">
        <v>6</v>
      </c>
      <c r="AR178">
        <v>3</v>
      </c>
      <c r="AS178">
        <v>4</v>
      </c>
      <c r="AT178">
        <v>3</v>
      </c>
      <c r="AU178">
        <v>3</v>
      </c>
      <c r="AV178">
        <v>5</v>
      </c>
      <c r="AW178">
        <v>6</v>
      </c>
      <c r="AX178">
        <v>3</v>
      </c>
      <c r="AY178">
        <v>5</v>
      </c>
      <c r="AZ178">
        <v>5</v>
      </c>
      <c r="BA178">
        <v>3</v>
      </c>
      <c r="BB178">
        <v>25</v>
      </c>
    </row>
    <row r="179" spans="1:54">
      <c r="A179">
        <v>20661</v>
      </c>
      <c r="B179">
        <v>0</v>
      </c>
      <c r="C179">
        <v>1999</v>
      </c>
      <c r="D179" s="37">
        <v>44132.613344907397</v>
      </c>
      <c r="E179" t="s">
        <v>95</v>
      </c>
      <c r="F179">
        <v>4</v>
      </c>
      <c r="G179">
        <v>1</v>
      </c>
      <c r="H179">
        <v>1</v>
      </c>
      <c r="I179">
        <v>1</v>
      </c>
      <c r="J179">
        <v>1</v>
      </c>
      <c r="K179">
        <v>1</v>
      </c>
      <c r="L179">
        <v>1</v>
      </c>
      <c r="M179">
        <v>1</v>
      </c>
      <c r="N179">
        <v>1</v>
      </c>
      <c r="O179">
        <v>4</v>
      </c>
      <c r="P179">
        <v>3</v>
      </c>
      <c r="Q179">
        <v>4</v>
      </c>
      <c r="R179">
        <v>4</v>
      </c>
      <c r="S179">
        <v>1</v>
      </c>
      <c r="T179">
        <v>1</v>
      </c>
      <c r="U179">
        <v>1</v>
      </c>
      <c r="V179">
        <v>1</v>
      </c>
      <c r="W179">
        <v>1</v>
      </c>
      <c r="X179">
        <v>1</v>
      </c>
      <c r="Y179">
        <v>3</v>
      </c>
      <c r="Z179">
        <v>1</v>
      </c>
      <c r="AA179">
        <v>4</v>
      </c>
      <c r="AB179">
        <v>1</v>
      </c>
      <c r="AC179">
        <v>4</v>
      </c>
      <c r="AD179">
        <v>4</v>
      </c>
      <c r="AE179">
        <v>2</v>
      </c>
      <c r="AF179">
        <v>3</v>
      </c>
      <c r="AG179">
        <v>3</v>
      </c>
      <c r="AH179">
        <v>2</v>
      </c>
      <c r="AI179">
        <v>3</v>
      </c>
      <c r="AJ179">
        <v>3</v>
      </c>
      <c r="AK179">
        <v>5</v>
      </c>
      <c r="AL179">
        <v>3</v>
      </c>
      <c r="AM179">
        <v>4</v>
      </c>
      <c r="AN179">
        <v>7</v>
      </c>
      <c r="AO179">
        <v>4</v>
      </c>
      <c r="AP179">
        <v>3</v>
      </c>
      <c r="AQ179">
        <v>4</v>
      </c>
      <c r="AR179">
        <v>2</v>
      </c>
      <c r="AS179">
        <v>3</v>
      </c>
      <c r="AT179">
        <v>2</v>
      </c>
      <c r="AU179">
        <v>4</v>
      </c>
      <c r="AV179">
        <v>4</v>
      </c>
      <c r="AW179">
        <v>4</v>
      </c>
      <c r="AX179">
        <v>2</v>
      </c>
      <c r="AY179">
        <v>4</v>
      </c>
      <c r="AZ179">
        <v>3</v>
      </c>
      <c r="BA179">
        <v>3</v>
      </c>
      <c r="BB179">
        <v>32</v>
      </c>
    </row>
    <row r="180" spans="1:54">
      <c r="A180">
        <v>20663</v>
      </c>
      <c r="B180">
        <v>0</v>
      </c>
      <c r="C180">
        <v>1998</v>
      </c>
      <c r="D180" s="37">
        <v>44132.614432870403</v>
      </c>
      <c r="E180" t="s">
        <v>167</v>
      </c>
      <c r="F180">
        <v>1</v>
      </c>
      <c r="G180">
        <v>1</v>
      </c>
      <c r="H180">
        <v>3</v>
      </c>
      <c r="I180">
        <v>2</v>
      </c>
      <c r="J180">
        <v>1</v>
      </c>
      <c r="K180">
        <v>3</v>
      </c>
      <c r="L180">
        <v>3</v>
      </c>
      <c r="M180">
        <v>3</v>
      </c>
      <c r="N180">
        <v>2</v>
      </c>
      <c r="O180">
        <v>2</v>
      </c>
      <c r="P180">
        <v>4</v>
      </c>
      <c r="Q180">
        <v>1</v>
      </c>
      <c r="R180">
        <v>3</v>
      </c>
      <c r="S180">
        <v>3</v>
      </c>
      <c r="T180">
        <v>3</v>
      </c>
      <c r="U180">
        <v>2</v>
      </c>
      <c r="V180">
        <v>2</v>
      </c>
      <c r="W180">
        <v>4</v>
      </c>
      <c r="X180">
        <v>4</v>
      </c>
      <c r="Y180">
        <v>4</v>
      </c>
      <c r="Z180">
        <v>2</v>
      </c>
      <c r="AA180">
        <v>2</v>
      </c>
      <c r="AB180">
        <v>1</v>
      </c>
      <c r="AC180">
        <v>3</v>
      </c>
      <c r="AD180">
        <v>4</v>
      </c>
      <c r="AE180">
        <v>9</v>
      </c>
      <c r="AF180">
        <v>5</v>
      </c>
      <c r="AG180">
        <v>4</v>
      </c>
      <c r="AH180">
        <v>3</v>
      </c>
      <c r="AI180">
        <v>8</v>
      </c>
      <c r="AJ180">
        <v>10</v>
      </c>
      <c r="AK180">
        <v>6</v>
      </c>
      <c r="AL180">
        <v>3</v>
      </c>
      <c r="AM180">
        <v>12</v>
      </c>
      <c r="AN180">
        <v>6</v>
      </c>
      <c r="AO180">
        <v>5</v>
      </c>
      <c r="AP180">
        <v>5</v>
      </c>
      <c r="AQ180">
        <v>7</v>
      </c>
      <c r="AR180">
        <v>3</v>
      </c>
      <c r="AS180">
        <v>4</v>
      </c>
      <c r="AT180">
        <v>3</v>
      </c>
      <c r="AU180">
        <v>5</v>
      </c>
      <c r="AV180">
        <v>5</v>
      </c>
      <c r="AW180">
        <v>9</v>
      </c>
      <c r="AX180">
        <v>4</v>
      </c>
      <c r="AY180">
        <v>1</v>
      </c>
      <c r="AZ180">
        <v>5</v>
      </c>
      <c r="BA180">
        <v>3</v>
      </c>
      <c r="BB180">
        <v>9</v>
      </c>
    </row>
    <row r="181" spans="1:54">
      <c r="A181">
        <v>20668</v>
      </c>
      <c r="B181">
        <v>0</v>
      </c>
      <c r="C181">
        <v>1983</v>
      </c>
      <c r="D181" s="37">
        <v>44132.615393518499</v>
      </c>
      <c r="E181" t="s">
        <v>99</v>
      </c>
      <c r="F181">
        <v>3</v>
      </c>
      <c r="G181">
        <v>3</v>
      </c>
      <c r="H181">
        <v>3</v>
      </c>
      <c r="I181">
        <v>2</v>
      </c>
      <c r="J181">
        <v>1</v>
      </c>
      <c r="K181">
        <v>3</v>
      </c>
      <c r="L181">
        <v>2</v>
      </c>
      <c r="M181">
        <v>2</v>
      </c>
      <c r="N181">
        <v>1</v>
      </c>
      <c r="O181">
        <v>1</v>
      </c>
      <c r="P181">
        <v>3</v>
      </c>
      <c r="Q181">
        <v>3</v>
      </c>
      <c r="R181">
        <v>2</v>
      </c>
      <c r="S181">
        <v>3</v>
      </c>
      <c r="T181">
        <v>2</v>
      </c>
      <c r="U181">
        <v>2</v>
      </c>
      <c r="V181">
        <v>2</v>
      </c>
      <c r="W181">
        <v>2</v>
      </c>
      <c r="X181">
        <v>2</v>
      </c>
      <c r="Y181">
        <v>2</v>
      </c>
      <c r="Z181">
        <v>2</v>
      </c>
      <c r="AA181">
        <v>3</v>
      </c>
      <c r="AB181">
        <v>2</v>
      </c>
      <c r="AC181">
        <v>3</v>
      </c>
      <c r="AD181">
        <v>13</v>
      </c>
      <c r="AE181">
        <v>7</v>
      </c>
      <c r="AF181">
        <v>8</v>
      </c>
      <c r="AG181">
        <v>6</v>
      </c>
      <c r="AH181">
        <v>6</v>
      </c>
      <c r="AI181">
        <v>12</v>
      </c>
      <c r="AJ181">
        <v>6</v>
      </c>
      <c r="AK181">
        <v>4</v>
      </c>
      <c r="AL181">
        <v>5</v>
      </c>
      <c r="AM181">
        <v>5</v>
      </c>
      <c r="AN181">
        <v>11</v>
      </c>
      <c r="AO181">
        <v>9</v>
      </c>
      <c r="AP181">
        <v>4</v>
      </c>
      <c r="AQ181">
        <v>3</v>
      </c>
      <c r="AR181">
        <v>4</v>
      </c>
      <c r="AS181">
        <v>3</v>
      </c>
      <c r="AT181">
        <v>4</v>
      </c>
      <c r="AU181">
        <v>4</v>
      </c>
      <c r="AV181">
        <v>4</v>
      </c>
      <c r="AW181">
        <v>5</v>
      </c>
      <c r="AX181">
        <v>4</v>
      </c>
      <c r="AY181">
        <v>3</v>
      </c>
      <c r="AZ181">
        <v>4</v>
      </c>
      <c r="BA181">
        <v>5</v>
      </c>
      <c r="BB181">
        <v>-30</v>
      </c>
    </row>
    <row r="182" spans="1:54">
      <c r="A182">
        <v>19445</v>
      </c>
      <c r="B182">
        <v>1</v>
      </c>
      <c r="C182">
        <v>2005</v>
      </c>
      <c r="D182" s="37">
        <v>44132.617962962999</v>
      </c>
      <c r="E182" t="s">
        <v>168</v>
      </c>
      <c r="F182">
        <v>4</v>
      </c>
      <c r="G182">
        <v>4</v>
      </c>
      <c r="H182">
        <v>4</v>
      </c>
      <c r="I182">
        <v>4</v>
      </c>
      <c r="J182">
        <v>1</v>
      </c>
      <c r="K182">
        <v>1</v>
      </c>
      <c r="L182">
        <v>4</v>
      </c>
      <c r="M182">
        <v>4</v>
      </c>
      <c r="N182">
        <v>3</v>
      </c>
      <c r="O182">
        <v>4</v>
      </c>
      <c r="P182">
        <v>4</v>
      </c>
      <c r="Q182">
        <v>4</v>
      </c>
      <c r="R182">
        <v>4</v>
      </c>
      <c r="S182">
        <v>4</v>
      </c>
      <c r="T182">
        <v>4</v>
      </c>
      <c r="U182">
        <v>1</v>
      </c>
      <c r="V182">
        <v>4</v>
      </c>
      <c r="W182">
        <v>3</v>
      </c>
      <c r="X182">
        <v>1</v>
      </c>
      <c r="Y182">
        <v>4</v>
      </c>
      <c r="Z182">
        <v>4</v>
      </c>
      <c r="AA182">
        <v>4</v>
      </c>
      <c r="AB182">
        <v>4</v>
      </c>
      <c r="AC182">
        <v>1</v>
      </c>
      <c r="AD182">
        <v>7</v>
      </c>
      <c r="AE182">
        <v>4</v>
      </c>
      <c r="AF182">
        <v>3</v>
      </c>
      <c r="AG182">
        <v>4</v>
      </c>
      <c r="AH182">
        <v>30</v>
      </c>
      <c r="AI182">
        <v>6</v>
      </c>
      <c r="AJ182">
        <v>6</v>
      </c>
      <c r="AK182">
        <v>5</v>
      </c>
      <c r="AL182">
        <v>4</v>
      </c>
      <c r="AM182">
        <v>16</v>
      </c>
      <c r="AN182">
        <v>6</v>
      </c>
      <c r="AO182">
        <v>4</v>
      </c>
      <c r="AP182">
        <v>7</v>
      </c>
      <c r="AQ182">
        <v>4</v>
      </c>
      <c r="AR182">
        <v>6</v>
      </c>
      <c r="AS182">
        <v>4</v>
      </c>
      <c r="AT182">
        <v>4</v>
      </c>
      <c r="AU182">
        <v>8</v>
      </c>
      <c r="AV182">
        <v>6</v>
      </c>
      <c r="AW182">
        <v>7</v>
      </c>
      <c r="AX182">
        <v>9</v>
      </c>
      <c r="AY182">
        <v>4</v>
      </c>
      <c r="AZ182">
        <v>6</v>
      </c>
      <c r="BA182">
        <v>13</v>
      </c>
      <c r="BB182">
        <v>83</v>
      </c>
    </row>
    <row r="183" spans="1:54">
      <c r="A183">
        <v>20640</v>
      </c>
      <c r="B183">
        <v>0</v>
      </c>
      <c r="C183">
        <v>1995</v>
      </c>
      <c r="D183" s="37">
        <v>44132.618113425902</v>
      </c>
      <c r="E183" t="s">
        <v>167</v>
      </c>
      <c r="F183">
        <v>3</v>
      </c>
      <c r="G183">
        <v>3</v>
      </c>
      <c r="H183">
        <v>2</v>
      </c>
      <c r="I183">
        <v>3</v>
      </c>
      <c r="J183">
        <v>3</v>
      </c>
      <c r="K183">
        <v>2</v>
      </c>
      <c r="L183">
        <v>3</v>
      </c>
      <c r="M183">
        <v>2</v>
      </c>
      <c r="N183">
        <v>2</v>
      </c>
      <c r="O183">
        <v>2</v>
      </c>
      <c r="P183">
        <v>3</v>
      </c>
      <c r="Q183">
        <v>3</v>
      </c>
      <c r="R183">
        <v>3</v>
      </c>
      <c r="S183">
        <v>3</v>
      </c>
      <c r="T183">
        <v>2</v>
      </c>
      <c r="U183">
        <v>3</v>
      </c>
      <c r="V183">
        <v>2</v>
      </c>
      <c r="W183">
        <v>3</v>
      </c>
      <c r="X183">
        <v>3</v>
      </c>
      <c r="Y183">
        <v>3</v>
      </c>
      <c r="Z183">
        <v>3</v>
      </c>
      <c r="AA183">
        <v>3</v>
      </c>
      <c r="AB183">
        <v>2</v>
      </c>
      <c r="AC183">
        <v>2</v>
      </c>
      <c r="AD183">
        <v>18</v>
      </c>
      <c r="AE183">
        <v>7</v>
      </c>
      <c r="AF183">
        <v>4</v>
      </c>
      <c r="AG183">
        <v>2</v>
      </c>
      <c r="AH183">
        <v>5</v>
      </c>
      <c r="AI183">
        <v>4</v>
      </c>
      <c r="AJ183">
        <v>3</v>
      </c>
      <c r="AK183">
        <v>18</v>
      </c>
      <c r="AL183">
        <v>4</v>
      </c>
      <c r="AM183">
        <v>5</v>
      </c>
      <c r="AN183">
        <v>17</v>
      </c>
      <c r="AO183">
        <v>3</v>
      </c>
      <c r="AP183">
        <v>2</v>
      </c>
      <c r="AQ183">
        <v>1</v>
      </c>
      <c r="AR183">
        <v>5</v>
      </c>
      <c r="AS183">
        <v>2</v>
      </c>
      <c r="AT183">
        <v>24</v>
      </c>
      <c r="AU183">
        <v>2</v>
      </c>
      <c r="AV183">
        <v>2</v>
      </c>
      <c r="AW183">
        <v>2</v>
      </c>
      <c r="AX183">
        <v>3</v>
      </c>
      <c r="AY183">
        <v>2</v>
      </c>
      <c r="AZ183">
        <v>3</v>
      </c>
      <c r="BA183">
        <v>2</v>
      </c>
      <c r="BB183">
        <v>-33</v>
      </c>
    </row>
    <row r="184" spans="1:54">
      <c r="A184">
        <v>19963</v>
      </c>
      <c r="B184">
        <v>0</v>
      </c>
      <c r="C184">
        <v>1993</v>
      </c>
      <c r="D184" s="37">
        <v>44132.627025463</v>
      </c>
      <c r="E184" t="s">
        <v>169</v>
      </c>
      <c r="F184">
        <v>4</v>
      </c>
      <c r="G184">
        <v>4</v>
      </c>
      <c r="H184">
        <v>3</v>
      </c>
      <c r="I184">
        <v>3</v>
      </c>
      <c r="J184">
        <v>2</v>
      </c>
      <c r="K184">
        <v>1</v>
      </c>
      <c r="L184">
        <v>3</v>
      </c>
      <c r="M184">
        <v>2</v>
      </c>
      <c r="N184">
        <v>3</v>
      </c>
      <c r="O184">
        <v>3</v>
      </c>
      <c r="P184">
        <v>3</v>
      </c>
      <c r="Q184">
        <v>3</v>
      </c>
      <c r="R184">
        <v>2</v>
      </c>
      <c r="S184">
        <v>3</v>
      </c>
      <c r="T184">
        <v>2</v>
      </c>
      <c r="U184">
        <v>3</v>
      </c>
      <c r="V184">
        <v>2</v>
      </c>
      <c r="W184">
        <v>2</v>
      </c>
      <c r="X184">
        <v>2</v>
      </c>
      <c r="Y184">
        <v>3</v>
      </c>
      <c r="Z184">
        <v>2</v>
      </c>
      <c r="AA184">
        <v>3</v>
      </c>
      <c r="AB184">
        <v>2</v>
      </c>
      <c r="AC184">
        <v>2</v>
      </c>
      <c r="AD184">
        <v>4</v>
      </c>
      <c r="AE184">
        <v>6</v>
      </c>
      <c r="AF184">
        <v>4</v>
      </c>
      <c r="AG184">
        <v>2</v>
      </c>
      <c r="AH184">
        <v>4</v>
      </c>
      <c r="AI184">
        <v>2</v>
      </c>
      <c r="AJ184">
        <v>5</v>
      </c>
      <c r="AK184">
        <v>5</v>
      </c>
      <c r="AL184">
        <v>7</v>
      </c>
      <c r="AM184">
        <v>8</v>
      </c>
      <c r="AN184">
        <v>6</v>
      </c>
      <c r="AO184">
        <v>17</v>
      </c>
      <c r="AP184">
        <v>33</v>
      </c>
      <c r="AQ184">
        <v>4</v>
      </c>
      <c r="AR184">
        <v>5</v>
      </c>
      <c r="AS184">
        <v>16</v>
      </c>
      <c r="AT184">
        <v>4</v>
      </c>
      <c r="AU184">
        <v>4</v>
      </c>
      <c r="AV184">
        <v>14</v>
      </c>
      <c r="AW184">
        <v>160</v>
      </c>
      <c r="AX184">
        <v>5</v>
      </c>
      <c r="AY184">
        <v>7</v>
      </c>
      <c r="AZ184">
        <v>12</v>
      </c>
      <c r="BA184">
        <v>5</v>
      </c>
      <c r="BB184">
        <v>-21</v>
      </c>
    </row>
    <row r="185" spans="1:54">
      <c r="A185">
        <v>20651</v>
      </c>
      <c r="B185">
        <v>0</v>
      </c>
      <c r="C185">
        <v>1984</v>
      </c>
      <c r="D185" s="37">
        <v>44132.643414351798</v>
      </c>
      <c r="E185" t="s">
        <v>170</v>
      </c>
      <c r="F185">
        <v>4</v>
      </c>
      <c r="G185">
        <v>2</v>
      </c>
      <c r="H185">
        <v>2</v>
      </c>
      <c r="I185">
        <v>3</v>
      </c>
      <c r="J185">
        <v>2</v>
      </c>
      <c r="K185">
        <v>4</v>
      </c>
      <c r="L185">
        <v>3</v>
      </c>
      <c r="M185">
        <v>2</v>
      </c>
      <c r="N185">
        <v>2</v>
      </c>
      <c r="O185">
        <v>1</v>
      </c>
      <c r="P185">
        <v>3</v>
      </c>
      <c r="Q185">
        <v>4</v>
      </c>
      <c r="R185">
        <v>3</v>
      </c>
      <c r="S185">
        <v>2</v>
      </c>
      <c r="T185">
        <v>1</v>
      </c>
      <c r="U185">
        <v>4</v>
      </c>
      <c r="V185">
        <v>2</v>
      </c>
      <c r="W185">
        <v>1</v>
      </c>
      <c r="X185">
        <v>4</v>
      </c>
      <c r="Y185">
        <v>3</v>
      </c>
      <c r="Z185">
        <v>1</v>
      </c>
      <c r="AA185">
        <v>4</v>
      </c>
      <c r="AB185">
        <v>2</v>
      </c>
      <c r="AC185">
        <v>3</v>
      </c>
      <c r="AD185">
        <v>4</v>
      </c>
      <c r="AE185">
        <v>5</v>
      </c>
      <c r="AF185">
        <v>3</v>
      </c>
      <c r="AG185">
        <v>3</v>
      </c>
      <c r="AH185">
        <v>3</v>
      </c>
      <c r="AI185">
        <v>5</v>
      </c>
      <c r="AJ185">
        <v>5</v>
      </c>
      <c r="AK185">
        <v>2</v>
      </c>
      <c r="AL185">
        <v>5</v>
      </c>
      <c r="AM185">
        <v>3</v>
      </c>
      <c r="AN185">
        <v>4</v>
      </c>
      <c r="AO185">
        <v>7</v>
      </c>
      <c r="AP185">
        <v>4</v>
      </c>
      <c r="AQ185">
        <v>3</v>
      </c>
      <c r="AR185">
        <v>3</v>
      </c>
      <c r="AS185">
        <v>5</v>
      </c>
      <c r="AT185">
        <v>3</v>
      </c>
      <c r="AU185">
        <v>4</v>
      </c>
      <c r="AV185">
        <v>3</v>
      </c>
      <c r="AW185">
        <v>6</v>
      </c>
      <c r="AX185">
        <v>2</v>
      </c>
      <c r="AY185">
        <v>3</v>
      </c>
      <c r="AZ185">
        <v>4</v>
      </c>
      <c r="BA185">
        <v>3</v>
      </c>
      <c r="BB185">
        <v>-11</v>
      </c>
    </row>
    <row r="186" spans="1:54">
      <c r="A186">
        <v>20682</v>
      </c>
      <c r="B186">
        <v>0</v>
      </c>
      <c r="C186">
        <v>1994</v>
      </c>
      <c r="D186" s="37">
        <v>44132.648020833301</v>
      </c>
      <c r="E186" t="s">
        <v>171</v>
      </c>
      <c r="F186">
        <v>4</v>
      </c>
      <c r="G186">
        <v>4</v>
      </c>
      <c r="H186">
        <v>4</v>
      </c>
      <c r="I186">
        <v>4</v>
      </c>
      <c r="J186">
        <v>4</v>
      </c>
      <c r="K186">
        <v>1</v>
      </c>
      <c r="L186">
        <v>3</v>
      </c>
      <c r="M186">
        <v>3</v>
      </c>
      <c r="N186">
        <v>2</v>
      </c>
      <c r="O186">
        <v>4</v>
      </c>
      <c r="P186">
        <v>4</v>
      </c>
      <c r="Q186">
        <v>4</v>
      </c>
      <c r="R186">
        <v>1</v>
      </c>
      <c r="S186">
        <v>3</v>
      </c>
      <c r="T186">
        <v>1</v>
      </c>
      <c r="U186">
        <v>4</v>
      </c>
      <c r="V186">
        <v>2</v>
      </c>
      <c r="W186">
        <v>3</v>
      </c>
      <c r="X186">
        <v>4</v>
      </c>
      <c r="Y186">
        <v>3</v>
      </c>
      <c r="Z186">
        <v>3</v>
      </c>
      <c r="AA186">
        <v>3</v>
      </c>
      <c r="AB186">
        <v>2</v>
      </c>
      <c r="AC186">
        <v>2</v>
      </c>
      <c r="AD186">
        <v>4</v>
      </c>
      <c r="AE186">
        <v>2</v>
      </c>
      <c r="AF186">
        <v>3</v>
      </c>
      <c r="AG186">
        <v>2</v>
      </c>
      <c r="AH186">
        <v>2</v>
      </c>
      <c r="AI186">
        <v>4</v>
      </c>
      <c r="AJ186">
        <v>3</v>
      </c>
      <c r="AK186">
        <v>4</v>
      </c>
      <c r="AL186">
        <v>4</v>
      </c>
      <c r="AM186">
        <v>4</v>
      </c>
      <c r="AN186">
        <v>3</v>
      </c>
      <c r="AO186">
        <v>3</v>
      </c>
      <c r="AP186">
        <v>4</v>
      </c>
      <c r="AQ186">
        <v>3</v>
      </c>
      <c r="AR186">
        <v>5</v>
      </c>
      <c r="AS186">
        <v>4</v>
      </c>
      <c r="AT186">
        <v>4</v>
      </c>
      <c r="AU186">
        <v>3</v>
      </c>
      <c r="AV186">
        <v>3</v>
      </c>
      <c r="AW186">
        <v>3</v>
      </c>
      <c r="AX186">
        <v>2</v>
      </c>
      <c r="AY186">
        <v>2</v>
      </c>
      <c r="AZ186">
        <v>11</v>
      </c>
      <c r="BA186">
        <v>3</v>
      </c>
      <c r="BB186">
        <v>17</v>
      </c>
    </row>
    <row r="187" spans="1:54">
      <c r="A187">
        <v>20643</v>
      </c>
      <c r="B187">
        <v>0</v>
      </c>
      <c r="C187">
        <v>1962</v>
      </c>
      <c r="D187" s="37">
        <v>44132.662696759297</v>
      </c>
      <c r="E187" t="s">
        <v>102</v>
      </c>
      <c r="F187">
        <v>3</v>
      </c>
      <c r="G187">
        <v>2</v>
      </c>
      <c r="H187">
        <v>4</v>
      </c>
      <c r="I187">
        <v>3</v>
      </c>
      <c r="J187">
        <v>3</v>
      </c>
      <c r="K187">
        <v>4</v>
      </c>
      <c r="L187">
        <v>3</v>
      </c>
      <c r="M187">
        <v>2</v>
      </c>
      <c r="N187">
        <v>2</v>
      </c>
      <c r="O187">
        <v>2</v>
      </c>
      <c r="P187">
        <v>2</v>
      </c>
      <c r="Q187">
        <v>3</v>
      </c>
      <c r="R187">
        <v>2</v>
      </c>
      <c r="S187">
        <v>3</v>
      </c>
      <c r="T187">
        <v>2</v>
      </c>
      <c r="U187">
        <v>3</v>
      </c>
      <c r="V187">
        <v>2</v>
      </c>
      <c r="W187">
        <v>3</v>
      </c>
      <c r="X187">
        <v>3</v>
      </c>
      <c r="Y187">
        <v>4</v>
      </c>
      <c r="Z187">
        <v>1</v>
      </c>
      <c r="AA187">
        <v>3</v>
      </c>
      <c r="AB187">
        <v>3</v>
      </c>
      <c r="AC187">
        <v>3</v>
      </c>
      <c r="AD187">
        <v>28</v>
      </c>
      <c r="AE187">
        <v>6</v>
      </c>
      <c r="AF187">
        <v>5</v>
      </c>
      <c r="AG187">
        <v>5</v>
      </c>
      <c r="AH187">
        <v>5</v>
      </c>
      <c r="AI187">
        <v>6</v>
      </c>
      <c r="AJ187">
        <v>9</v>
      </c>
      <c r="AK187">
        <v>9</v>
      </c>
      <c r="AL187">
        <v>12</v>
      </c>
      <c r="AM187">
        <v>6</v>
      </c>
      <c r="AN187">
        <v>7</v>
      </c>
      <c r="AO187">
        <v>5</v>
      </c>
      <c r="AP187">
        <v>7</v>
      </c>
      <c r="AQ187">
        <v>6</v>
      </c>
      <c r="AR187">
        <v>3</v>
      </c>
      <c r="AS187">
        <v>4</v>
      </c>
      <c r="AT187">
        <v>3</v>
      </c>
      <c r="AU187">
        <v>3</v>
      </c>
      <c r="AV187">
        <v>6</v>
      </c>
      <c r="AW187">
        <v>9</v>
      </c>
      <c r="AX187">
        <v>6</v>
      </c>
      <c r="AY187">
        <v>3</v>
      </c>
      <c r="AZ187">
        <v>13</v>
      </c>
      <c r="BA187">
        <v>7</v>
      </c>
      <c r="BB187">
        <v>-19</v>
      </c>
    </row>
    <row r="188" spans="1:54">
      <c r="A188">
        <v>20709</v>
      </c>
      <c r="B188">
        <v>0</v>
      </c>
      <c r="C188">
        <v>2000</v>
      </c>
      <c r="D188" s="37">
        <v>44132.685983796298</v>
      </c>
      <c r="E188" t="s">
        <v>102</v>
      </c>
      <c r="F188">
        <v>4</v>
      </c>
      <c r="G188">
        <v>1</v>
      </c>
      <c r="H188">
        <v>1</v>
      </c>
      <c r="I188">
        <v>1</v>
      </c>
      <c r="J188">
        <v>1</v>
      </c>
      <c r="K188">
        <v>2</v>
      </c>
      <c r="L188">
        <v>1</v>
      </c>
      <c r="M188">
        <v>1</v>
      </c>
      <c r="N188">
        <v>1</v>
      </c>
      <c r="O188">
        <v>3</v>
      </c>
      <c r="P188">
        <v>4</v>
      </c>
      <c r="Q188">
        <v>4</v>
      </c>
      <c r="R188">
        <v>4</v>
      </c>
      <c r="S188">
        <v>3</v>
      </c>
      <c r="T188">
        <v>1</v>
      </c>
      <c r="U188">
        <v>1</v>
      </c>
      <c r="V188">
        <v>1</v>
      </c>
      <c r="W188">
        <v>1</v>
      </c>
      <c r="X188">
        <v>4</v>
      </c>
      <c r="Y188">
        <v>3</v>
      </c>
      <c r="Z188">
        <v>3</v>
      </c>
      <c r="AA188">
        <v>4</v>
      </c>
      <c r="AB188">
        <v>1</v>
      </c>
      <c r="AC188">
        <v>3</v>
      </c>
      <c r="AD188">
        <v>6</v>
      </c>
      <c r="AE188">
        <v>4</v>
      </c>
      <c r="AF188">
        <v>6</v>
      </c>
      <c r="AG188">
        <v>4</v>
      </c>
      <c r="AH188">
        <v>3</v>
      </c>
      <c r="AI188">
        <v>6</v>
      </c>
      <c r="AJ188">
        <v>3</v>
      </c>
      <c r="AK188">
        <v>5</v>
      </c>
      <c r="AL188">
        <v>3</v>
      </c>
      <c r="AM188">
        <v>4</v>
      </c>
      <c r="AN188">
        <v>6</v>
      </c>
      <c r="AO188">
        <v>4</v>
      </c>
      <c r="AP188">
        <v>4</v>
      </c>
      <c r="AQ188">
        <v>4</v>
      </c>
      <c r="AR188">
        <v>3</v>
      </c>
      <c r="AS188">
        <v>3</v>
      </c>
      <c r="AT188">
        <v>4</v>
      </c>
      <c r="AU188">
        <v>2</v>
      </c>
      <c r="AV188">
        <v>4</v>
      </c>
      <c r="AW188">
        <v>6</v>
      </c>
      <c r="AX188">
        <v>4</v>
      </c>
      <c r="AY188">
        <v>2</v>
      </c>
      <c r="AZ188">
        <v>5</v>
      </c>
      <c r="BA188">
        <v>3</v>
      </c>
      <c r="BB188">
        <v>13</v>
      </c>
    </row>
    <row r="189" spans="1:54">
      <c r="A189">
        <v>20715</v>
      </c>
      <c r="B189">
        <v>0</v>
      </c>
      <c r="C189">
        <v>1992</v>
      </c>
      <c r="D189" s="37">
        <v>44132.693553240701</v>
      </c>
      <c r="E189" t="s">
        <v>172</v>
      </c>
      <c r="F189">
        <v>3</v>
      </c>
      <c r="G189">
        <v>3</v>
      </c>
      <c r="H189">
        <v>2</v>
      </c>
      <c r="I189">
        <v>2</v>
      </c>
      <c r="J189">
        <v>2</v>
      </c>
      <c r="K189">
        <v>3</v>
      </c>
      <c r="L189">
        <v>2</v>
      </c>
      <c r="M189">
        <v>3</v>
      </c>
      <c r="N189">
        <v>3</v>
      </c>
      <c r="O189">
        <v>1</v>
      </c>
      <c r="P189">
        <v>4</v>
      </c>
      <c r="Q189">
        <v>3</v>
      </c>
      <c r="R189">
        <v>3</v>
      </c>
      <c r="S189">
        <v>3</v>
      </c>
      <c r="T189">
        <v>1</v>
      </c>
      <c r="U189">
        <v>3</v>
      </c>
      <c r="V189">
        <v>2</v>
      </c>
      <c r="W189">
        <v>3</v>
      </c>
      <c r="X189">
        <v>4</v>
      </c>
      <c r="Y189">
        <v>3</v>
      </c>
      <c r="Z189">
        <v>1</v>
      </c>
      <c r="AA189">
        <v>4</v>
      </c>
      <c r="AB189">
        <v>2</v>
      </c>
      <c r="AC189">
        <v>3</v>
      </c>
      <c r="AD189">
        <v>10</v>
      </c>
      <c r="AE189">
        <v>9</v>
      </c>
      <c r="AF189">
        <v>6</v>
      </c>
      <c r="AG189">
        <v>7</v>
      </c>
      <c r="AH189">
        <v>5</v>
      </c>
      <c r="AI189">
        <v>5</v>
      </c>
      <c r="AJ189">
        <v>6</v>
      </c>
      <c r="AK189">
        <v>5</v>
      </c>
      <c r="AL189">
        <v>3</v>
      </c>
      <c r="AM189">
        <v>6</v>
      </c>
      <c r="AN189">
        <v>7</v>
      </c>
      <c r="AO189">
        <v>8</v>
      </c>
      <c r="AP189">
        <v>8</v>
      </c>
      <c r="AQ189">
        <v>17</v>
      </c>
      <c r="AR189">
        <v>4</v>
      </c>
      <c r="AS189">
        <v>4</v>
      </c>
      <c r="AT189">
        <v>4</v>
      </c>
      <c r="AU189">
        <v>3</v>
      </c>
      <c r="AV189">
        <v>5</v>
      </c>
      <c r="AW189">
        <v>8</v>
      </c>
      <c r="AX189">
        <v>3</v>
      </c>
      <c r="AY189">
        <v>4</v>
      </c>
      <c r="AZ189">
        <v>4</v>
      </c>
      <c r="BA189">
        <v>3</v>
      </c>
      <c r="BB189">
        <v>-21</v>
      </c>
    </row>
    <row r="190" spans="1:54">
      <c r="A190">
        <v>20716</v>
      </c>
      <c r="B190">
        <v>0</v>
      </c>
      <c r="C190">
        <v>1999</v>
      </c>
      <c r="D190" s="37">
        <v>44132.694791666698</v>
      </c>
      <c r="E190" t="s">
        <v>102</v>
      </c>
      <c r="F190">
        <v>2</v>
      </c>
      <c r="G190">
        <v>3</v>
      </c>
      <c r="H190">
        <v>2</v>
      </c>
      <c r="I190">
        <v>3</v>
      </c>
      <c r="J190">
        <v>2</v>
      </c>
      <c r="K190">
        <v>2</v>
      </c>
      <c r="L190">
        <v>2</v>
      </c>
      <c r="M190">
        <v>2</v>
      </c>
      <c r="N190">
        <v>2</v>
      </c>
      <c r="O190">
        <v>2</v>
      </c>
      <c r="P190">
        <v>3</v>
      </c>
      <c r="Q190">
        <v>4</v>
      </c>
      <c r="R190">
        <v>3</v>
      </c>
      <c r="S190">
        <v>2</v>
      </c>
      <c r="T190">
        <v>2</v>
      </c>
      <c r="U190">
        <v>2</v>
      </c>
      <c r="V190">
        <v>2</v>
      </c>
      <c r="W190">
        <v>2</v>
      </c>
      <c r="X190">
        <v>2</v>
      </c>
      <c r="Y190">
        <v>2</v>
      </c>
      <c r="Z190">
        <v>2</v>
      </c>
      <c r="AA190">
        <v>3</v>
      </c>
      <c r="AB190">
        <v>2</v>
      </c>
      <c r="AC190">
        <v>3</v>
      </c>
      <c r="AD190">
        <v>6</v>
      </c>
      <c r="AE190">
        <v>4</v>
      </c>
      <c r="AF190">
        <v>3</v>
      </c>
      <c r="AG190">
        <v>3</v>
      </c>
      <c r="AH190">
        <v>35</v>
      </c>
      <c r="AI190">
        <v>2</v>
      </c>
      <c r="AJ190">
        <v>7</v>
      </c>
      <c r="AK190">
        <v>7</v>
      </c>
      <c r="AL190">
        <v>14</v>
      </c>
      <c r="AM190">
        <v>6</v>
      </c>
      <c r="AN190">
        <v>32</v>
      </c>
      <c r="AO190">
        <v>6</v>
      </c>
      <c r="AP190">
        <v>11</v>
      </c>
      <c r="AQ190">
        <v>5</v>
      </c>
      <c r="AR190">
        <v>3</v>
      </c>
      <c r="AS190">
        <v>3</v>
      </c>
      <c r="AT190">
        <v>3</v>
      </c>
      <c r="AU190">
        <v>4</v>
      </c>
      <c r="AV190">
        <v>2</v>
      </c>
      <c r="AW190">
        <v>6</v>
      </c>
      <c r="AX190">
        <v>3</v>
      </c>
      <c r="AY190">
        <v>5</v>
      </c>
      <c r="AZ190">
        <v>4</v>
      </c>
      <c r="BA190">
        <v>2</v>
      </c>
      <c r="BB190">
        <v>-35</v>
      </c>
    </row>
    <row r="191" spans="1:54">
      <c r="A191">
        <v>20712</v>
      </c>
      <c r="B191">
        <v>1</v>
      </c>
      <c r="C191">
        <v>1991</v>
      </c>
      <c r="D191" s="37">
        <v>44132.705590277801</v>
      </c>
      <c r="E191" t="s">
        <v>173</v>
      </c>
      <c r="F191">
        <v>4</v>
      </c>
      <c r="G191">
        <v>2</v>
      </c>
      <c r="H191">
        <v>3</v>
      </c>
      <c r="I191">
        <v>2</v>
      </c>
      <c r="J191">
        <v>2</v>
      </c>
      <c r="K191">
        <v>2</v>
      </c>
      <c r="L191">
        <v>2</v>
      </c>
      <c r="M191">
        <v>1</v>
      </c>
      <c r="N191">
        <v>1</v>
      </c>
      <c r="O191">
        <v>2</v>
      </c>
      <c r="P191">
        <v>4</v>
      </c>
      <c r="Q191">
        <v>2</v>
      </c>
      <c r="R191">
        <v>3</v>
      </c>
      <c r="S191">
        <v>2</v>
      </c>
      <c r="T191">
        <v>1</v>
      </c>
      <c r="U191">
        <v>1</v>
      </c>
      <c r="V191">
        <v>1</v>
      </c>
      <c r="W191">
        <v>2</v>
      </c>
      <c r="X191">
        <v>2</v>
      </c>
      <c r="Y191">
        <v>3</v>
      </c>
      <c r="Z191">
        <v>2</v>
      </c>
      <c r="AA191">
        <v>3</v>
      </c>
      <c r="AB191">
        <v>1</v>
      </c>
      <c r="AC191">
        <v>3</v>
      </c>
      <c r="AD191">
        <v>10</v>
      </c>
      <c r="AE191">
        <v>10</v>
      </c>
      <c r="AF191">
        <v>13</v>
      </c>
      <c r="AG191">
        <v>5</v>
      </c>
      <c r="AH191">
        <v>4</v>
      </c>
      <c r="AI191">
        <v>11</v>
      </c>
      <c r="AJ191">
        <v>6</v>
      </c>
      <c r="AK191">
        <v>3</v>
      </c>
      <c r="AL191">
        <v>6</v>
      </c>
      <c r="AM191">
        <v>6</v>
      </c>
      <c r="AN191">
        <v>8</v>
      </c>
      <c r="AO191">
        <v>5</v>
      </c>
      <c r="AP191">
        <v>4</v>
      </c>
      <c r="AQ191">
        <v>8</v>
      </c>
      <c r="AR191">
        <v>5</v>
      </c>
      <c r="AS191">
        <v>4</v>
      </c>
      <c r="AT191">
        <v>2</v>
      </c>
      <c r="AU191">
        <v>6</v>
      </c>
      <c r="AV191">
        <v>6</v>
      </c>
      <c r="AW191">
        <v>7</v>
      </c>
      <c r="AX191">
        <v>4</v>
      </c>
      <c r="AY191">
        <v>4</v>
      </c>
      <c r="AZ191">
        <v>5</v>
      </c>
      <c r="BA191">
        <v>3</v>
      </c>
      <c r="BB191">
        <v>-16</v>
      </c>
    </row>
    <row r="192" spans="1:54">
      <c r="A192">
        <v>20725</v>
      </c>
      <c r="B192">
        <v>0</v>
      </c>
      <c r="C192">
        <v>1984</v>
      </c>
      <c r="D192" s="37">
        <v>44132.714016203703</v>
      </c>
      <c r="E192" t="s">
        <v>174</v>
      </c>
      <c r="F192">
        <v>2</v>
      </c>
      <c r="G192">
        <v>2</v>
      </c>
      <c r="H192">
        <v>3</v>
      </c>
      <c r="I192">
        <v>2</v>
      </c>
      <c r="J192">
        <v>2</v>
      </c>
      <c r="K192">
        <v>3</v>
      </c>
      <c r="L192">
        <v>2</v>
      </c>
      <c r="M192">
        <v>2</v>
      </c>
      <c r="N192">
        <v>1</v>
      </c>
      <c r="O192">
        <v>2</v>
      </c>
      <c r="P192">
        <v>3</v>
      </c>
      <c r="Q192">
        <v>3</v>
      </c>
      <c r="R192">
        <v>3</v>
      </c>
      <c r="S192">
        <v>2</v>
      </c>
      <c r="T192">
        <v>1</v>
      </c>
      <c r="U192">
        <v>2</v>
      </c>
      <c r="V192">
        <v>1</v>
      </c>
      <c r="W192">
        <v>2</v>
      </c>
      <c r="X192">
        <v>3</v>
      </c>
      <c r="Y192">
        <v>3</v>
      </c>
      <c r="Z192">
        <v>1</v>
      </c>
      <c r="AA192">
        <v>3</v>
      </c>
      <c r="AB192">
        <v>2</v>
      </c>
      <c r="AC192">
        <v>3</v>
      </c>
      <c r="AD192">
        <v>5</v>
      </c>
      <c r="AE192">
        <v>3</v>
      </c>
      <c r="AF192">
        <v>4</v>
      </c>
      <c r="AG192">
        <v>3</v>
      </c>
      <c r="AH192">
        <v>3</v>
      </c>
      <c r="AI192">
        <v>3</v>
      </c>
      <c r="AJ192">
        <v>4</v>
      </c>
      <c r="AK192">
        <v>4</v>
      </c>
      <c r="AL192">
        <v>4</v>
      </c>
      <c r="AM192">
        <v>2</v>
      </c>
      <c r="AN192">
        <v>6</v>
      </c>
      <c r="AO192">
        <v>3</v>
      </c>
      <c r="AP192">
        <v>2</v>
      </c>
      <c r="AQ192">
        <v>5</v>
      </c>
      <c r="AR192">
        <v>4</v>
      </c>
      <c r="AS192">
        <v>5</v>
      </c>
      <c r="AT192">
        <v>3</v>
      </c>
      <c r="AU192">
        <v>4</v>
      </c>
      <c r="AV192">
        <v>5</v>
      </c>
      <c r="AW192">
        <v>5</v>
      </c>
      <c r="AX192">
        <v>2</v>
      </c>
      <c r="AY192">
        <v>3</v>
      </c>
      <c r="AZ192">
        <v>6</v>
      </c>
      <c r="BA192">
        <v>2</v>
      </c>
      <c r="BB192">
        <v>-32</v>
      </c>
    </row>
    <row r="193" spans="1:54">
      <c r="A193">
        <v>20723</v>
      </c>
      <c r="B193">
        <v>0</v>
      </c>
      <c r="C193">
        <v>1999</v>
      </c>
      <c r="D193" s="37">
        <v>44132.7206365741</v>
      </c>
      <c r="E193" t="s">
        <v>175</v>
      </c>
      <c r="F193">
        <v>2</v>
      </c>
      <c r="G193">
        <v>2</v>
      </c>
      <c r="H193">
        <v>2</v>
      </c>
      <c r="I193">
        <v>2</v>
      </c>
      <c r="J193">
        <v>1</v>
      </c>
      <c r="K193">
        <v>4</v>
      </c>
      <c r="L193">
        <v>1</v>
      </c>
      <c r="M193">
        <v>1</v>
      </c>
      <c r="N193">
        <v>1</v>
      </c>
      <c r="O193">
        <v>1</v>
      </c>
      <c r="P193">
        <v>2</v>
      </c>
      <c r="Q193">
        <v>3</v>
      </c>
      <c r="R193">
        <v>3</v>
      </c>
      <c r="S193">
        <v>2</v>
      </c>
      <c r="T193">
        <v>1</v>
      </c>
      <c r="U193">
        <v>2</v>
      </c>
      <c r="V193">
        <v>1</v>
      </c>
      <c r="W193">
        <v>2</v>
      </c>
      <c r="X193">
        <v>2</v>
      </c>
      <c r="Y193">
        <v>2</v>
      </c>
      <c r="Z193">
        <v>1</v>
      </c>
      <c r="AA193">
        <v>2</v>
      </c>
      <c r="AB193">
        <v>2</v>
      </c>
      <c r="AC193">
        <v>4</v>
      </c>
      <c r="AD193">
        <v>9</v>
      </c>
      <c r="AE193">
        <v>4</v>
      </c>
      <c r="AF193">
        <v>6</v>
      </c>
      <c r="AG193">
        <v>6</v>
      </c>
      <c r="AH193">
        <v>5</v>
      </c>
      <c r="AI193">
        <v>5</v>
      </c>
      <c r="AJ193">
        <v>6</v>
      </c>
      <c r="AK193">
        <v>4</v>
      </c>
      <c r="AL193">
        <v>3</v>
      </c>
      <c r="AM193">
        <v>4</v>
      </c>
      <c r="AN193">
        <v>8</v>
      </c>
      <c r="AO193">
        <v>5</v>
      </c>
      <c r="AP193">
        <v>5</v>
      </c>
      <c r="AQ193">
        <v>7</v>
      </c>
      <c r="AR193">
        <v>3</v>
      </c>
      <c r="AS193">
        <v>4</v>
      </c>
      <c r="AT193">
        <v>3</v>
      </c>
      <c r="AU193">
        <v>7</v>
      </c>
      <c r="AV193">
        <v>5</v>
      </c>
      <c r="AW193">
        <v>4</v>
      </c>
      <c r="AX193">
        <v>3</v>
      </c>
      <c r="AY193">
        <v>4</v>
      </c>
      <c r="AZ193">
        <v>6</v>
      </c>
      <c r="BA193">
        <v>3</v>
      </c>
      <c r="BB193">
        <v>-5</v>
      </c>
    </row>
    <row r="194" spans="1:54">
      <c r="A194">
        <v>20739</v>
      </c>
      <c r="B194">
        <v>1</v>
      </c>
      <c r="C194">
        <v>1980</v>
      </c>
      <c r="D194" s="37">
        <v>44132.723206018498</v>
      </c>
      <c r="E194" t="s">
        <v>176</v>
      </c>
      <c r="F194">
        <v>3</v>
      </c>
      <c r="G194">
        <v>2</v>
      </c>
      <c r="H194">
        <v>2</v>
      </c>
      <c r="I194">
        <v>2</v>
      </c>
      <c r="J194">
        <v>2</v>
      </c>
      <c r="K194">
        <v>4</v>
      </c>
      <c r="L194">
        <v>2</v>
      </c>
      <c r="M194">
        <v>3</v>
      </c>
      <c r="N194">
        <v>1</v>
      </c>
      <c r="O194">
        <v>1</v>
      </c>
      <c r="P194">
        <v>4</v>
      </c>
      <c r="Q194">
        <v>3</v>
      </c>
      <c r="R194">
        <v>4</v>
      </c>
      <c r="S194">
        <v>3</v>
      </c>
      <c r="T194">
        <v>3</v>
      </c>
      <c r="U194">
        <v>2</v>
      </c>
      <c r="V194">
        <v>2</v>
      </c>
      <c r="W194">
        <v>2</v>
      </c>
      <c r="X194">
        <v>3</v>
      </c>
      <c r="Y194">
        <v>3</v>
      </c>
      <c r="Z194">
        <v>3</v>
      </c>
      <c r="AA194">
        <v>3</v>
      </c>
      <c r="AB194">
        <v>1</v>
      </c>
      <c r="AC194">
        <v>3</v>
      </c>
      <c r="AD194">
        <v>6</v>
      </c>
      <c r="AE194">
        <v>12</v>
      </c>
      <c r="AF194">
        <v>10</v>
      </c>
      <c r="AG194">
        <v>8</v>
      </c>
      <c r="AH194">
        <v>12</v>
      </c>
      <c r="AI194">
        <v>8</v>
      </c>
      <c r="AJ194">
        <v>3</v>
      </c>
      <c r="AK194">
        <v>6</v>
      </c>
      <c r="AL194">
        <v>28</v>
      </c>
      <c r="AM194">
        <v>6</v>
      </c>
      <c r="AN194">
        <v>6</v>
      </c>
      <c r="AO194">
        <v>4</v>
      </c>
      <c r="AP194">
        <v>4</v>
      </c>
      <c r="AQ194">
        <v>7</v>
      </c>
      <c r="AR194">
        <v>10</v>
      </c>
      <c r="AS194">
        <v>4</v>
      </c>
      <c r="AT194">
        <v>4</v>
      </c>
      <c r="AU194">
        <v>3</v>
      </c>
      <c r="AV194">
        <v>4</v>
      </c>
      <c r="AW194">
        <v>35</v>
      </c>
      <c r="AX194">
        <v>4</v>
      </c>
      <c r="AY194">
        <v>4</v>
      </c>
      <c r="AZ194">
        <v>4</v>
      </c>
      <c r="BA194">
        <v>3</v>
      </c>
      <c r="BB194">
        <v>-17</v>
      </c>
    </row>
    <row r="195" spans="1:54">
      <c r="A195">
        <v>20694</v>
      </c>
      <c r="B195">
        <v>1</v>
      </c>
      <c r="C195">
        <v>1941</v>
      </c>
      <c r="D195" s="37">
        <v>44132.723981481497</v>
      </c>
      <c r="E195" t="s">
        <v>99</v>
      </c>
      <c r="F195">
        <v>4</v>
      </c>
      <c r="G195">
        <v>1</v>
      </c>
      <c r="H195">
        <v>1</v>
      </c>
      <c r="I195">
        <v>1</v>
      </c>
      <c r="J195">
        <v>3</v>
      </c>
      <c r="K195">
        <v>3</v>
      </c>
      <c r="L195">
        <v>4</v>
      </c>
      <c r="M195">
        <v>3</v>
      </c>
      <c r="N195">
        <v>1</v>
      </c>
      <c r="O195">
        <v>3</v>
      </c>
      <c r="P195">
        <v>1</v>
      </c>
      <c r="Q195">
        <v>4</v>
      </c>
      <c r="R195">
        <v>4</v>
      </c>
      <c r="S195">
        <v>1</v>
      </c>
      <c r="T195">
        <v>1</v>
      </c>
      <c r="U195">
        <v>2</v>
      </c>
      <c r="V195">
        <v>1</v>
      </c>
      <c r="W195">
        <v>3</v>
      </c>
      <c r="X195">
        <v>4</v>
      </c>
      <c r="Y195">
        <v>4</v>
      </c>
      <c r="Z195">
        <v>1</v>
      </c>
      <c r="AA195">
        <v>1</v>
      </c>
      <c r="AB195">
        <v>1</v>
      </c>
      <c r="AC195">
        <v>3</v>
      </c>
      <c r="AD195">
        <v>8</v>
      </c>
      <c r="AE195">
        <v>5</v>
      </c>
      <c r="AF195">
        <v>4</v>
      </c>
      <c r="AG195">
        <v>3</v>
      </c>
      <c r="AH195">
        <v>5</v>
      </c>
      <c r="AI195">
        <v>10</v>
      </c>
      <c r="AJ195">
        <v>7</v>
      </c>
      <c r="AK195">
        <v>5</v>
      </c>
      <c r="AL195">
        <v>8</v>
      </c>
      <c r="AM195">
        <v>6</v>
      </c>
      <c r="AN195">
        <v>10</v>
      </c>
      <c r="AO195">
        <v>8</v>
      </c>
      <c r="AP195">
        <v>4</v>
      </c>
      <c r="AQ195">
        <v>10</v>
      </c>
      <c r="AR195">
        <v>6</v>
      </c>
      <c r="AS195">
        <v>7</v>
      </c>
      <c r="AT195">
        <v>5</v>
      </c>
      <c r="AU195">
        <v>5</v>
      </c>
      <c r="AV195">
        <v>7</v>
      </c>
      <c r="AW195">
        <v>4</v>
      </c>
      <c r="AX195">
        <v>6</v>
      </c>
      <c r="AY195">
        <v>5</v>
      </c>
      <c r="AZ195">
        <v>5</v>
      </c>
      <c r="BA195">
        <v>4</v>
      </c>
      <c r="BB195">
        <v>31</v>
      </c>
    </row>
    <row r="196" spans="1:54">
      <c r="A196">
        <v>20732</v>
      </c>
      <c r="B196">
        <v>0</v>
      </c>
      <c r="C196">
        <v>1991</v>
      </c>
      <c r="D196" s="37">
        <v>44132.730254629598</v>
      </c>
      <c r="E196" t="s">
        <v>177</v>
      </c>
      <c r="F196">
        <v>4</v>
      </c>
      <c r="G196">
        <v>3</v>
      </c>
      <c r="H196">
        <v>3</v>
      </c>
      <c r="I196">
        <v>3</v>
      </c>
      <c r="J196">
        <v>2</v>
      </c>
      <c r="K196">
        <v>1</v>
      </c>
      <c r="L196">
        <v>2</v>
      </c>
      <c r="M196">
        <v>3</v>
      </c>
      <c r="N196">
        <v>3</v>
      </c>
      <c r="O196">
        <v>4</v>
      </c>
      <c r="P196">
        <v>3</v>
      </c>
      <c r="Q196">
        <v>4</v>
      </c>
      <c r="R196">
        <v>2</v>
      </c>
      <c r="S196">
        <v>3</v>
      </c>
      <c r="T196">
        <v>2</v>
      </c>
      <c r="U196">
        <v>3</v>
      </c>
      <c r="V196">
        <v>1</v>
      </c>
      <c r="W196">
        <v>2</v>
      </c>
      <c r="X196">
        <v>2</v>
      </c>
      <c r="Y196">
        <v>2</v>
      </c>
      <c r="Z196">
        <v>3</v>
      </c>
      <c r="AA196">
        <v>2</v>
      </c>
      <c r="AB196">
        <v>2</v>
      </c>
      <c r="AC196">
        <v>2</v>
      </c>
      <c r="AD196">
        <v>3</v>
      </c>
      <c r="AE196">
        <v>4</v>
      </c>
      <c r="AF196">
        <v>2</v>
      </c>
      <c r="AG196">
        <v>3</v>
      </c>
      <c r="AH196">
        <v>3</v>
      </c>
      <c r="AI196">
        <v>3</v>
      </c>
      <c r="AJ196">
        <v>4</v>
      </c>
      <c r="AK196">
        <v>3</v>
      </c>
      <c r="AL196">
        <v>3</v>
      </c>
      <c r="AM196">
        <v>3</v>
      </c>
      <c r="AN196">
        <v>4</v>
      </c>
      <c r="AO196">
        <v>3</v>
      </c>
      <c r="AP196">
        <v>2</v>
      </c>
      <c r="AQ196">
        <v>5</v>
      </c>
      <c r="AR196">
        <v>3</v>
      </c>
      <c r="AS196">
        <v>6</v>
      </c>
      <c r="AT196">
        <v>3</v>
      </c>
      <c r="AU196">
        <v>4</v>
      </c>
      <c r="AV196">
        <v>3</v>
      </c>
      <c r="AW196">
        <v>4</v>
      </c>
      <c r="AX196">
        <v>2</v>
      </c>
      <c r="AY196">
        <v>3</v>
      </c>
      <c r="AZ196">
        <v>4</v>
      </c>
      <c r="BA196">
        <v>3</v>
      </c>
      <c r="BB196">
        <v>-11</v>
      </c>
    </row>
    <row r="197" spans="1:54">
      <c r="A197">
        <v>20374</v>
      </c>
      <c r="B197">
        <v>0</v>
      </c>
      <c r="C197">
        <v>2000</v>
      </c>
      <c r="D197" s="37">
        <v>44132.736527777801</v>
      </c>
      <c r="E197" t="s">
        <v>178</v>
      </c>
      <c r="F197">
        <v>3</v>
      </c>
      <c r="G197">
        <v>3</v>
      </c>
      <c r="H197">
        <v>2</v>
      </c>
      <c r="I197">
        <v>3</v>
      </c>
      <c r="J197">
        <v>2</v>
      </c>
      <c r="K197">
        <v>1</v>
      </c>
      <c r="L197">
        <v>2</v>
      </c>
      <c r="M197">
        <v>2</v>
      </c>
      <c r="N197">
        <v>3</v>
      </c>
      <c r="O197">
        <v>1</v>
      </c>
      <c r="P197">
        <v>2</v>
      </c>
      <c r="Q197">
        <v>3</v>
      </c>
      <c r="R197">
        <v>3</v>
      </c>
      <c r="S197">
        <v>2</v>
      </c>
      <c r="T197">
        <v>3</v>
      </c>
      <c r="U197">
        <v>2</v>
      </c>
      <c r="V197">
        <v>2</v>
      </c>
      <c r="W197">
        <v>3</v>
      </c>
      <c r="X197">
        <v>4</v>
      </c>
      <c r="Y197">
        <v>2</v>
      </c>
      <c r="Z197">
        <v>3</v>
      </c>
      <c r="AA197">
        <v>2</v>
      </c>
      <c r="AB197">
        <v>1</v>
      </c>
      <c r="AC197">
        <v>2</v>
      </c>
      <c r="AD197">
        <v>5</v>
      </c>
      <c r="AE197">
        <v>7</v>
      </c>
      <c r="AF197">
        <v>5</v>
      </c>
      <c r="AG197">
        <v>3</v>
      </c>
      <c r="AH197">
        <v>3</v>
      </c>
      <c r="AI197">
        <v>3</v>
      </c>
      <c r="AJ197">
        <v>2</v>
      </c>
      <c r="AK197">
        <v>3</v>
      </c>
      <c r="AL197">
        <v>3</v>
      </c>
      <c r="AM197">
        <v>3</v>
      </c>
      <c r="AN197">
        <v>3</v>
      </c>
      <c r="AO197">
        <v>5</v>
      </c>
      <c r="AP197">
        <v>4</v>
      </c>
      <c r="AQ197">
        <v>4</v>
      </c>
      <c r="AR197">
        <v>2</v>
      </c>
      <c r="AS197">
        <v>4</v>
      </c>
      <c r="AT197">
        <v>2</v>
      </c>
      <c r="AU197">
        <v>6</v>
      </c>
      <c r="AV197">
        <v>3</v>
      </c>
      <c r="AW197">
        <v>5</v>
      </c>
      <c r="AX197">
        <v>3</v>
      </c>
      <c r="AY197">
        <v>1</v>
      </c>
      <c r="AZ197">
        <v>3</v>
      </c>
      <c r="BA197">
        <v>2</v>
      </c>
      <c r="BB197">
        <v>-13</v>
      </c>
    </row>
    <row r="198" spans="1:54">
      <c r="A198">
        <v>20753</v>
      </c>
      <c r="B198">
        <v>1</v>
      </c>
      <c r="C198">
        <v>1982</v>
      </c>
      <c r="D198" s="37">
        <v>44132.740046296298</v>
      </c>
      <c r="E198" t="s">
        <v>179</v>
      </c>
      <c r="F198">
        <v>4</v>
      </c>
      <c r="G198">
        <v>3</v>
      </c>
      <c r="H198">
        <v>3</v>
      </c>
      <c r="I198">
        <v>2</v>
      </c>
      <c r="J198">
        <v>2</v>
      </c>
      <c r="K198">
        <v>4</v>
      </c>
      <c r="L198">
        <v>2</v>
      </c>
      <c r="M198">
        <v>2</v>
      </c>
      <c r="N198">
        <v>3</v>
      </c>
      <c r="O198">
        <v>1</v>
      </c>
      <c r="P198">
        <v>1</v>
      </c>
      <c r="Q198">
        <v>1</v>
      </c>
      <c r="R198">
        <v>4</v>
      </c>
      <c r="S198">
        <v>3</v>
      </c>
      <c r="T198">
        <v>1</v>
      </c>
      <c r="U198">
        <v>1</v>
      </c>
      <c r="V198">
        <v>1</v>
      </c>
      <c r="W198">
        <v>3</v>
      </c>
      <c r="X198">
        <v>2</v>
      </c>
      <c r="Y198">
        <v>2</v>
      </c>
      <c r="Z198">
        <v>3</v>
      </c>
      <c r="AA198">
        <v>3</v>
      </c>
      <c r="AB198">
        <v>4</v>
      </c>
      <c r="AC198">
        <v>3</v>
      </c>
      <c r="AD198">
        <v>13</v>
      </c>
      <c r="AE198">
        <v>9</v>
      </c>
      <c r="AF198">
        <v>7</v>
      </c>
      <c r="AG198">
        <v>10</v>
      </c>
      <c r="AH198">
        <v>9</v>
      </c>
      <c r="AI198">
        <v>11</v>
      </c>
      <c r="AJ198">
        <v>8</v>
      </c>
      <c r="AK198">
        <v>7</v>
      </c>
      <c r="AL198">
        <v>6</v>
      </c>
      <c r="AM198">
        <v>6</v>
      </c>
      <c r="AN198">
        <v>8</v>
      </c>
      <c r="AO198">
        <v>7</v>
      </c>
      <c r="AP198">
        <v>4</v>
      </c>
      <c r="AQ198">
        <v>21</v>
      </c>
      <c r="AR198">
        <v>5</v>
      </c>
      <c r="AS198">
        <v>10</v>
      </c>
      <c r="AT198">
        <v>7</v>
      </c>
      <c r="AU198">
        <v>6</v>
      </c>
      <c r="AV198">
        <v>8</v>
      </c>
      <c r="AW198">
        <v>8</v>
      </c>
      <c r="AX198">
        <v>3</v>
      </c>
      <c r="AY198">
        <v>6</v>
      </c>
      <c r="AZ198">
        <v>7</v>
      </c>
      <c r="BA198">
        <v>4</v>
      </c>
      <c r="BB198">
        <v>11</v>
      </c>
    </row>
    <row r="199" spans="1:54">
      <c r="A199">
        <v>20756</v>
      </c>
      <c r="B199">
        <v>0</v>
      </c>
      <c r="C199">
        <v>1998</v>
      </c>
      <c r="D199" s="37">
        <v>44132.7414699074</v>
      </c>
      <c r="E199" t="s">
        <v>102</v>
      </c>
      <c r="F199">
        <v>3</v>
      </c>
      <c r="G199">
        <v>3</v>
      </c>
      <c r="H199">
        <v>3</v>
      </c>
      <c r="I199">
        <v>4</v>
      </c>
      <c r="J199">
        <v>4</v>
      </c>
      <c r="K199">
        <v>2</v>
      </c>
      <c r="L199">
        <v>2</v>
      </c>
      <c r="M199">
        <v>2</v>
      </c>
      <c r="N199">
        <v>4</v>
      </c>
      <c r="O199">
        <v>2</v>
      </c>
      <c r="P199">
        <v>3</v>
      </c>
      <c r="Q199">
        <v>4</v>
      </c>
      <c r="R199">
        <v>2</v>
      </c>
      <c r="S199">
        <v>3</v>
      </c>
      <c r="T199">
        <v>2</v>
      </c>
      <c r="U199">
        <v>2</v>
      </c>
      <c r="V199">
        <v>3</v>
      </c>
      <c r="W199">
        <v>2</v>
      </c>
      <c r="X199">
        <v>4</v>
      </c>
      <c r="Y199">
        <v>4</v>
      </c>
      <c r="Z199">
        <v>2</v>
      </c>
      <c r="AA199">
        <v>3</v>
      </c>
      <c r="AB199">
        <v>2</v>
      </c>
      <c r="AC199">
        <v>3</v>
      </c>
      <c r="AD199">
        <v>5</v>
      </c>
      <c r="AE199">
        <v>14</v>
      </c>
      <c r="AF199">
        <v>6</v>
      </c>
      <c r="AG199">
        <v>2</v>
      </c>
      <c r="AH199">
        <v>5</v>
      </c>
      <c r="AI199">
        <v>4</v>
      </c>
      <c r="AJ199">
        <v>9</v>
      </c>
      <c r="AK199">
        <v>10</v>
      </c>
      <c r="AL199">
        <v>4</v>
      </c>
      <c r="AM199">
        <v>14</v>
      </c>
      <c r="AN199">
        <v>6</v>
      </c>
      <c r="AO199">
        <v>11</v>
      </c>
      <c r="AP199">
        <v>5</v>
      </c>
      <c r="AQ199">
        <v>6</v>
      </c>
      <c r="AR199">
        <v>4</v>
      </c>
      <c r="AS199">
        <v>6</v>
      </c>
      <c r="AT199">
        <v>2</v>
      </c>
      <c r="AU199">
        <v>18</v>
      </c>
      <c r="AV199">
        <v>3</v>
      </c>
      <c r="AW199">
        <v>4</v>
      </c>
      <c r="AX199">
        <v>4</v>
      </c>
      <c r="AY199">
        <v>3</v>
      </c>
      <c r="AZ199">
        <v>10</v>
      </c>
      <c r="BA199">
        <v>4</v>
      </c>
      <c r="BB199">
        <v>-7</v>
      </c>
    </row>
    <row r="200" spans="1:54">
      <c r="A200">
        <v>20758</v>
      </c>
      <c r="B200">
        <v>0</v>
      </c>
      <c r="C200">
        <v>1976</v>
      </c>
      <c r="D200" s="37">
        <v>44132.7446180556</v>
      </c>
      <c r="E200" t="s">
        <v>99</v>
      </c>
      <c r="F200">
        <v>3</v>
      </c>
      <c r="G200">
        <v>1</v>
      </c>
      <c r="H200">
        <v>2</v>
      </c>
      <c r="I200">
        <v>2</v>
      </c>
      <c r="J200">
        <v>2</v>
      </c>
      <c r="K200">
        <v>3</v>
      </c>
      <c r="L200">
        <v>2</v>
      </c>
      <c r="M200">
        <v>2</v>
      </c>
      <c r="N200">
        <v>1</v>
      </c>
      <c r="O200">
        <v>1</v>
      </c>
      <c r="P200">
        <v>3</v>
      </c>
      <c r="Q200">
        <v>4</v>
      </c>
      <c r="R200">
        <v>4</v>
      </c>
      <c r="S200">
        <v>2</v>
      </c>
      <c r="T200">
        <v>2</v>
      </c>
      <c r="U200">
        <v>3</v>
      </c>
      <c r="V200">
        <v>2</v>
      </c>
      <c r="W200">
        <v>2</v>
      </c>
      <c r="X200">
        <v>4</v>
      </c>
      <c r="Y200">
        <v>2</v>
      </c>
      <c r="Z200">
        <v>2</v>
      </c>
      <c r="AA200">
        <v>3</v>
      </c>
      <c r="AB200">
        <v>1</v>
      </c>
      <c r="AC200">
        <v>3</v>
      </c>
      <c r="AD200">
        <v>5</v>
      </c>
      <c r="AE200">
        <v>12</v>
      </c>
      <c r="AF200">
        <v>8</v>
      </c>
      <c r="AG200">
        <v>4</v>
      </c>
      <c r="AH200">
        <v>3</v>
      </c>
      <c r="AI200">
        <v>4</v>
      </c>
      <c r="AJ200">
        <v>7</v>
      </c>
      <c r="AK200">
        <v>4</v>
      </c>
      <c r="AL200">
        <v>6</v>
      </c>
      <c r="AM200">
        <v>4</v>
      </c>
      <c r="AN200">
        <v>11</v>
      </c>
      <c r="AO200">
        <v>4</v>
      </c>
      <c r="AP200">
        <v>6</v>
      </c>
      <c r="AQ200">
        <v>7</v>
      </c>
      <c r="AR200">
        <v>6</v>
      </c>
      <c r="AS200">
        <v>10</v>
      </c>
      <c r="AT200">
        <v>2</v>
      </c>
      <c r="AU200">
        <v>6</v>
      </c>
      <c r="AV200">
        <v>5</v>
      </c>
      <c r="AW200">
        <v>6</v>
      </c>
      <c r="AX200">
        <v>4</v>
      </c>
      <c r="AY200">
        <v>3</v>
      </c>
      <c r="AZ200">
        <v>4</v>
      </c>
      <c r="BA200">
        <v>2</v>
      </c>
      <c r="BB200">
        <v>-22</v>
      </c>
    </row>
    <row r="201" spans="1:54">
      <c r="A201">
        <v>20765</v>
      </c>
      <c r="B201">
        <v>1</v>
      </c>
      <c r="C201">
        <v>1996</v>
      </c>
      <c r="D201" s="37">
        <v>44132.753807870402</v>
      </c>
      <c r="E201" t="s">
        <v>180</v>
      </c>
      <c r="F201">
        <v>3</v>
      </c>
      <c r="G201">
        <v>4</v>
      </c>
      <c r="H201">
        <v>4</v>
      </c>
      <c r="I201">
        <v>3</v>
      </c>
      <c r="J201">
        <v>4</v>
      </c>
      <c r="K201">
        <v>2</v>
      </c>
      <c r="L201">
        <v>4</v>
      </c>
      <c r="M201">
        <v>4</v>
      </c>
      <c r="N201">
        <v>3</v>
      </c>
      <c r="O201">
        <v>2</v>
      </c>
      <c r="P201">
        <v>4</v>
      </c>
      <c r="Q201">
        <v>2</v>
      </c>
      <c r="R201">
        <v>1</v>
      </c>
      <c r="S201">
        <v>4</v>
      </c>
      <c r="T201">
        <v>4</v>
      </c>
      <c r="U201">
        <v>1</v>
      </c>
      <c r="V201">
        <v>3</v>
      </c>
      <c r="W201">
        <v>2</v>
      </c>
      <c r="X201">
        <v>1</v>
      </c>
      <c r="Y201">
        <v>4</v>
      </c>
      <c r="Z201">
        <v>1</v>
      </c>
      <c r="AA201">
        <v>1</v>
      </c>
      <c r="AB201">
        <v>4</v>
      </c>
      <c r="AC201">
        <v>3</v>
      </c>
      <c r="AD201">
        <v>5</v>
      </c>
      <c r="AE201">
        <v>3</v>
      </c>
      <c r="AF201">
        <v>2</v>
      </c>
      <c r="AG201">
        <v>3</v>
      </c>
      <c r="AH201">
        <v>2</v>
      </c>
      <c r="AI201">
        <v>3</v>
      </c>
      <c r="AJ201">
        <v>2</v>
      </c>
      <c r="AK201">
        <v>3</v>
      </c>
      <c r="AL201">
        <v>2</v>
      </c>
      <c r="AM201">
        <v>5</v>
      </c>
      <c r="AN201">
        <v>3</v>
      </c>
      <c r="AO201">
        <v>5</v>
      </c>
      <c r="AP201">
        <v>2</v>
      </c>
      <c r="AQ201">
        <v>3</v>
      </c>
      <c r="AR201">
        <v>1</v>
      </c>
      <c r="AS201">
        <v>4</v>
      </c>
      <c r="AT201">
        <v>2</v>
      </c>
      <c r="AU201">
        <v>3</v>
      </c>
      <c r="AV201">
        <v>3</v>
      </c>
      <c r="AW201">
        <v>6</v>
      </c>
      <c r="AX201">
        <v>3</v>
      </c>
      <c r="AY201">
        <v>2</v>
      </c>
      <c r="AZ201">
        <v>3</v>
      </c>
      <c r="BA201">
        <v>2</v>
      </c>
      <c r="BB201">
        <v>61</v>
      </c>
    </row>
    <row r="202" spans="1:54">
      <c r="A202">
        <v>20762</v>
      </c>
      <c r="B202">
        <v>1</v>
      </c>
      <c r="C202">
        <v>1987</v>
      </c>
      <c r="D202" s="37">
        <v>44132.754259259302</v>
      </c>
      <c r="E202" t="s">
        <v>102</v>
      </c>
      <c r="F202">
        <v>1</v>
      </c>
      <c r="G202">
        <v>1</v>
      </c>
      <c r="H202">
        <v>1</v>
      </c>
      <c r="I202">
        <v>1</v>
      </c>
      <c r="J202">
        <v>1</v>
      </c>
      <c r="K202">
        <v>4</v>
      </c>
      <c r="L202">
        <v>1</v>
      </c>
      <c r="M202">
        <v>1</v>
      </c>
      <c r="N202">
        <v>1</v>
      </c>
      <c r="O202">
        <v>1</v>
      </c>
      <c r="P202">
        <v>1</v>
      </c>
      <c r="Q202">
        <v>1</v>
      </c>
      <c r="R202">
        <v>4</v>
      </c>
      <c r="S202">
        <v>1</v>
      </c>
      <c r="T202">
        <v>1</v>
      </c>
      <c r="U202">
        <v>1</v>
      </c>
      <c r="V202">
        <v>1</v>
      </c>
      <c r="W202">
        <v>1</v>
      </c>
      <c r="X202">
        <v>1</v>
      </c>
      <c r="Y202">
        <v>3</v>
      </c>
      <c r="Z202">
        <v>1</v>
      </c>
      <c r="AA202">
        <v>2</v>
      </c>
      <c r="AB202">
        <v>1</v>
      </c>
      <c r="AC202">
        <v>3</v>
      </c>
      <c r="AD202">
        <v>2</v>
      </c>
      <c r="AE202">
        <v>2</v>
      </c>
      <c r="AF202">
        <v>2</v>
      </c>
      <c r="AG202">
        <v>2</v>
      </c>
      <c r="AH202">
        <v>2</v>
      </c>
      <c r="AI202">
        <v>1</v>
      </c>
      <c r="AJ202">
        <v>2</v>
      </c>
      <c r="AK202">
        <v>2</v>
      </c>
      <c r="AL202">
        <v>2</v>
      </c>
      <c r="AM202">
        <v>2</v>
      </c>
      <c r="AN202">
        <v>2</v>
      </c>
      <c r="AO202">
        <v>4</v>
      </c>
      <c r="AP202">
        <v>2</v>
      </c>
      <c r="AQ202">
        <v>2</v>
      </c>
      <c r="AR202">
        <v>1</v>
      </c>
      <c r="AS202">
        <v>3</v>
      </c>
      <c r="AT202">
        <v>2</v>
      </c>
      <c r="AU202">
        <v>3</v>
      </c>
      <c r="AV202">
        <v>2</v>
      </c>
      <c r="AW202">
        <v>3</v>
      </c>
      <c r="AX202">
        <v>2</v>
      </c>
      <c r="AY202">
        <v>2</v>
      </c>
      <c r="AZ202">
        <v>3</v>
      </c>
      <c r="BA202">
        <v>3</v>
      </c>
      <c r="BB202">
        <v>49</v>
      </c>
    </row>
    <row r="203" spans="1:54">
      <c r="A203">
        <v>20752</v>
      </c>
      <c r="B203">
        <v>0</v>
      </c>
      <c r="C203">
        <v>1955</v>
      </c>
      <c r="D203" s="37">
        <v>44132.763726851903</v>
      </c>
      <c r="E203" t="s">
        <v>102</v>
      </c>
      <c r="F203">
        <v>3</v>
      </c>
      <c r="G203">
        <v>1</v>
      </c>
      <c r="H203">
        <v>1</v>
      </c>
      <c r="I203">
        <v>1</v>
      </c>
      <c r="J203">
        <v>1</v>
      </c>
      <c r="K203">
        <v>4</v>
      </c>
      <c r="L203">
        <v>1</v>
      </c>
      <c r="M203">
        <v>1</v>
      </c>
      <c r="N203">
        <v>1</v>
      </c>
      <c r="O203">
        <v>1</v>
      </c>
      <c r="P203">
        <v>1</v>
      </c>
      <c r="Q203">
        <v>4</v>
      </c>
      <c r="R203">
        <v>4</v>
      </c>
      <c r="S203">
        <v>1</v>
      </c>
      <c r="T203">
        <v>4</v>
      </c>
      <c r="U203">
        <v>1</v>
      </c>
      <c r="V203">
        <v>1</v>
      </c>
      <c r="W203">
        <v>1</v>
      </c>
      <c r="X203">
        <v>3</v>
      </c>
      <c r="Y203">
        <v>3</v>
      </c>
      <c r="Z203">
        <v>1</v>
      </c>
      <c r="AA203">
        <v>4</v>
      </c>
      <c r="AB203">
        <v>1</v>
      </c>
      <c r="AC203">
        <v>4</v>
      </c>
      <c r="AD203">
        <v>6</v>
      </c>
      <c r="AE203">
        <v>4</v>
      </c>
      <c r="AF203">
        <v>3</v>
      </c>
      <c r="AG203">
        <v>1</v>
      </c>
      <c r="AH203">
        <v>2</v>
      </c>
      <c r="AI203">
        <v>4</v>
      </c>
      <c r="AJ203">
        <v>4</v>
      </c>
      <c r="AK203">
        <v>3</v>
      </c>
      <c r="AL203">
        <v>2</v>
      </c>
      <c r="AM203">
        <v>2</v>
      </c>
      <c r="AN203">
        <v>3</v>
      </c>
      <c r="AO203">
        <v>5</v>
      </c>
      <c r="AP203">
        <v>2</v>
      </c>
      <c r="AQ203">
        <v>4</v>
      </c>
      <c r="AR203">
        <v>2</v>
      </c>
      <c r="AS203">
        <v>4</v>
      </c>
      <c r="AT203">
        <v>2</v>
      </c>
      <c r="AU203">
        <v>4</v>
      </c>
      <c r="AV203">
        <v>5</v>
      </c>
      <c r="AW203">
        <v>6</v>
      </c>
      <c r="AX203">
        <v>3</v>
      </c>
      <c r="AY203">
        <v>2</v>
      </c>
      <c r="AZ203">
        <v>5</v>
      </c>
      <c r="BA203">
        <v>4</v>
      </c>
      <c r="BB203">
        <v>39</v>
      </c>
    </row>
    <row r="204" spans="1:54">
      <c r="A204">
        <v>20759</v>
      </c>
      <c r="B204">
        <v>1</v>
      </c>
      <c r="C204">
        <v>1967</v>
      </c>
      <c r="D204" s="37">
        <v>44132.7898263889</v>
      </c>
      <c r="E204" t="s">
        <v>181</v>
      </c>
      <c r="F204">
        <v>3</v>
      </c>
      <c r="G204">
        <v>3</v>
      </c>
      <c r="H204">
        <v>2</v>
      </c>
      <c r="I204">
        <v>2</v>
      </c>
      <c r="J204">
        <v>3</v>
      </c>
      <c r="K204">
        <v>4</v>
      </c>
      <c r="L204">
        <v>2</v>
      </c>
      <c r="M204">
        <v>2</v>
      </c>
      <c r="N204">
        <v>2</v>
      </c>
      <c r="O204">
        <v>1</v>
      </c>
      <c r="P204">
        <v>2</v>
      </c>
      <c r="Q204">
        <v>3</v>
      </c>
      <c r="R204">
        <v>2</v>
      </c>
      <c r="S204">
        <v>3</v>
      </c>
      <c r="T204">
        <v>1</v>
      </c>
      <c r="U204">
        <v>2</v>
      </c>
      <c r="V204">
        <v>1</v>
      </c>
      <c r="W204">
        <v>2</v>
      </c>
      <c r="X204">
        <v>2</v>
      </c>
      <c r="Y204">
        <v>1</v>
      </c>
      <c r="Z204">
        <v>2</v>
      </c>
      <c r="AA204">
        <v>3</v>
      </c>
      <c r="AB204">
        <v>1</v>
      </c>
      <c r="AC204">
        <v>3</v>
      </c>
      <c r="AD204">
        <v>4</v>
      </c>
      <c r="AE204">
        <v>2</v>
      </c>
      <c r="AF204">
        <v>3</v>
      </c>
      <c r="AG204">
        <v>3</v>
      </c>
      <c r="AH204">
        <v>3</v>
      </c>
      <c r="AI204">
        <v>3</v>
      </c>
      <c r="AJ204">
        <v>5</v>
      </c>
      <c r="AK204">
        <v>7</v>
      </c>
      <c r="AL204">
        <v>4</v>
      </c>
      <c r="AM204">
        <v>8</v>
      </c>
      <c r="AN204">
        <v>6</v>
      </c>
      <c r="AO204">
        <v>3</v>
      </c>
      <c r="AP204">
        <v>4</v>
      </c>
      <c r="AQ204">
        <v>4</v>
      </c>
      <c r="AR204">
        <v>4</v>
      </c>
      <c r="AS204">
        <v>3</v>
      </c>
      <c r="AT204">
        <v>3</v>
      </c>
      <c r="AU204">
        <v>3</v>
      </c>
      <c r="AV204">
        <v>2</v>
      </c>
      <c r="AW204">
        <v>5</v>
      </c>
      <c r="AX204">
        <v>7</v>
      </c>
      <c r="AY204">
        <v>4</v>
      </c>
      <c r="AZ204">
        <v>6</v>
      </c>
      <c r="BA204">
        <v>3</v>
      </c>
      <c r="BB204">
        <v>-19</v>
      </c>
    </row>
    <row r="205" spans="1:54">
      <c r="A205">
        <v>20789</v>
      </c>
      <c r="B205">
        <v>0</v>
      </c>
      <c r="C205">
        <v>1996</v>
      </c>
      <c r="D205" s="37">
        <v>44132.793506944399</v>
      </c>
      <c r="E205" t="s">
        <v>166</v>
      </c>
      <c r="F205">
        <v>4</v>
      </c>
      <c r="G205">
        <v>2</v>
      </c>
      <c r="H205">
        <v>3</v>
      </c>
      <c r="I205">
        <v>2</v>
      </c>
      <c r="J205">
        <v>3</v>
      </c>
      <c r="K205">
        <v>3</v>
      </c>
      <c r="L205">
        <v>2</v>
      </c>
      <c r="M205">
        <v>1</v>
      </c>
      <c r="N205">
        <v>1</v>
      </c>
      <c r="O205">
        <v>2</v>
      </c>
      <c r="P205">
        <v>3</v>
      </c>
      <c r="Q205">
        <v>4</v>
      </c>
      <c r="R205">
        <v>3</v>
      </c>
      <c r="S205">
        <v>3</v>
      </c>
      <c r="T205">
        <v>1</v>
      </c>
      <c r="U205">
        <v>3</v>
      </c>
      <c r="V205">
        <v>2</v>
      </c>
      <c r="W205">
        <v>3</v>
      </c>
      <c r="X205">
        <v>4</v>
      </c>
      <c r="Y205">
        <v>4</v>
      </c>
      <c r="Z205">
        <v>1</v>
      </c>
      <c r="AA205">
        <v>3</v>
      </c>
      <c r="AB205">
        <v>2</v>
      </c>
      <c r="AC205">
        <v>4</v>
      </c>
      <c r="AD205">
        <v>6</v>
      </c>
      <c r="AE205">
        <v>4</v>
      </c>
      <c r="AF205">
        <v>4</v>
      </c>
      <c r="AG205">
        <v>2</v>
      </c>
      <c r="AH205">
        <v>3</v>
      </c>
      <c r="AI205">
        <v>4</v>
      </c>
      <c r="AJ205">
        <v>3</v>
      </c>
      <c r="AK205">
        <v>3</v>
      </c>
      <c r="AL205">
        <v>3</v>
      </c>
      <c r="AM205">
        <v>7</v>
      </c>
      <c r="AN205">
        <v>6</v>
      </c>
      <c r="AO205">
        <v>3</v>
      </c>
      <c r="AP205">
        <v>4</v>
      </c>
      <c r="AQ205">
        <v>4</v>
      </c>
      <c r="AR205">
        <v>2</v>
      </c>
      <c r="AS205">
        <v>2</v>
      </c>
      <c r="AT205">
        <v>3</v>
      </c>
      <c r="AU205">
        <v>3</v>
      </c>
      <c r="AV205">
        <v>3</v>
      </c>
      <c r="AW205">
        <v>3</v>
      </c>
      <c r="AX205">
        <v>2</v>
      </c>
      <c r="AY205">
        <v>3</v>
      </c>
      <c r="AZ205">
        <v>4</v>
      </c>
      <c r="BA205">
        <v>2</v>
      </c>
      <c r="BB205">
        <v>-18</v>
      </c>
    </row>
    <row r="206" spans="1:54">
      <c r="A206">
        <v>20802</v>
      </c>
      <c r="B206">
        <v>0</v>
      </c>
      <c r="C206">
        <v>1973</v>
      </c>
      <c r="D206" s="37">
        <v>44132.795891203699</v>
      </c>
      <c r="E206" t="s">
        <v>125</v>
      </c>
      <c r="F206">
        <v>2</v>
      </c>
      <c r="G206">
        <v>3</v>
      </c>
      <c r="H206">
        <v>3</v>
      </c>
      <c r="I206">
        <v>2</v>
      </c>
      <c r="J206">
        <v>2</v>
      </c>
      <c r="K206">
        <v>1</v>
      </c>
      <c r="L206">
        <v>1</v>
      </c>
      <c r="M206">
        <v>3</v>
      </c>
      <c r="N206">
        <v>1</v>
      </c>
      <c r="O206">
        <v>2</v>
      </c>
      <c r="P206">
        <v>3</v>
      </c>
      <c r="Q206">
        <v>1</v>
      </c>
      <c r="R206">
        <v>3</v>
      </c>
      <c r="S206">
        <v>3</v>
      </c>
      <c r="T206">
        <v>1</v>
      </c>
      <c r="U206">
        <v>1</v>
      </c>
      <c r="V206">
        <v>2</v>
      </c>
      <c r="W206">
        <v>3</v>
      </c>
      <c r="X206">
        <v>3</v>
      </c>
      <c r="Y206">
        <v>3</v>
      </c>
      <c r="Z206">
        <v>1</v>
      </c>
      <c r="AA206">
        <v>3</v>
      </c>
      <c r="AB206">
        <v>4</v>
      </c>
      <c r="AC206">
        <v>3</v>
      </c>
      <c r="AD206">
        <v>14</v>
      </c>
      <c r="AE206">
        <v>15</v>
      </c>
      <c r="AF206">
        <v>9</v>
      </c>
      <c r="AG206">
        <v>10</v>
      </c>
      <c r="AH206">
        <v>8</v>
      </c>
      <c r="AI206">
        <v>5</v>
      </c>
      <c r="AJ206">
        <v>15</v>
      </c>
      <c r="AK206">
        <v>8</v>
      </c>
      <c r="AL206">
        <v>15</v>
      </c>
      <c r="AM206">
        <v>9</v>
      </c>
      <c r="AN206">
        <v>11</v>
      </c>
      <c r="AO206">
        <v>13</v>
      </c>
      <c r="AP206">
        <v>23</v>
      </c>
      <c r="AQ206">
        <v>12</v>
      </c>
      <c r="AR206">
        <v>13</v>
      </c>
      <c r="AS206">
        <v>18</v>
      </c>
      <c r="AT206">
        <v>18</v>
      </c>
      <c r="AU206">
        <v>9</v>
      </c>
      <c r="AV206">
        <v>12</v>
      </c>
      <c r="AW206">
        <v>7</v>
      </c>
      <c r="AX206">
        <v>5</v>
      </c>
      <c r="AY206">
        <v>8</v>
      </c>
      <c r="AZ206">
        <v>12</v>
      </c>
      <c r="BA206">
        <v>6</v>
      </c>
      <c r="BB206">
        <v>-2</v>
      </c>
    </row>
    <row r="207" spans="1:54">
      <c r="A207">
        <v>20771</v>
      </c>
      <c r="B207">
        <v>0</v>
      </c>
      <c r="C207">
        <v>1972</v>
      </c>
      <c r="D207" s="37">
        <v>44132.798842592601</v>
      </c>
      <c r="E207" t="s">
        <v>99</v>
      </c>
      <c r="F207">
        <v>3</v>
      </c>
      <c r="G207">
        <v>2</v>
      </c>
      <c r="H207">
        <v>2</v>
      </c>
      <c r="I207">
        <v>2</v>
      </c>
      <c r="J207">
        <v>2</v>
      </c>
      <c r="K207">
        <v>3</v>
      </c>
      <c r="L207">
        <v>1</v>
      </c>
      <c r="M207">
        <v>1</v>
      </c>
      <c r="N207">
        <v>1</v>
      </c>
      <c r="O207">
        <v>2</v>
      </c>
      <c r="P207">
        <v>2</v>
      </c>
      <c r="Q207">
        <v>3</v>
      </c>
      <c r="R207">
        <v>3</v>
      </c>
      <c r="S207">
        <v>2</v>
      </c>
      <c r="T207">
        <v>1</v>
      </c>
      <c r="U207">
        <v>1</v>
      </c>
      <c r="V207">
        <v>1</v>
      </c>
      <c r="W207">
        <v>2</v>
      </c>
      <c r="X207">
        <v>3</v>
      </c>
      <c r="Y207">
        <v>2</v>
      </c>
      <c r="Z207">
        <v>1</v>
      </c>
      <c r="AA207">
        <v>3</v>
      </c>
      <c r="AB207">
        <v>1</v>
      </c>
      <c r="AC207">
        <v>3</v>
      </c>
      <c r="AD207">
        <v>4</v>
      </c>
      <c r="AE207">
        <v>3</v>
      </c>
      <c r="AF207">
        <v>6</v>
      </c>
      <c r="AG207">
        <v>7</v>
      </c>
      <c r="AH207">
        <v>5</v>
      </c>
      <c r="AI207">
        <v>4</v>
      </c>
      <c r="AJ207">
        <v>5</v>
      </c>
      <c r="AK207">
        <v>5</v>
      </c>
      <c r="AL207">
        <v>6</v>
      </c>
      <c r="AM207">
        <v>6</v>
      </c>
      <c r="AN207">
        <v>13</v>
      </c>
      <c r="AO207">
        <v>6</v>
      </c>
      <c r="AP207">
        <v>5</v>
      </c>
      <c r="AQ207">
        <v>9</v>
      </c>
      <c r="AR207">
        <v>3</v>
      </c>
      <c r="AS207">
        <v>5</v>
      </c>
      <c r="AT207">
        <v>4</v>
      </c>
      <c r="AU207">
        <v>6</v>
      </c>
      <c r="AV207">
        <v>9</v>
      </c>
      <c r="AW207">
        <v>7</v>
      </c>
      <c r="AX207">
        <v>5</v>
      </c>
      <c r="AY207">
        <v>4</v>
      </c>
      <c r="AZ207">
        <v>5</v>
      </c>
      <c r="BA207">
        <v>5</v>
      </c>
      <c r="BB207">
        <v>-17</v>
      </c>
    </row>
    <row r="208" spans="1:54">
      <c r="A208">
        <v>20814</v>
      </c>
      <c r="B208">
        <v>0</v>
      </c>
      <c r="C208">
        <v>1997</v>
      </c>
      <c r="D208" s="37">
        <v>44132.840787036999</v>
      </c>
      <c r="E208" t="s">
        <v>95</v>
      </c>
      <c r="F208">
        <v>4</v>
      </c>
      <c r="G208">
        <v>3</v>
      </c>
      <c r="H208">
        <v>4</v>
      </c>
      <c r="I208">
        <v>3</v>
      </c>
      <c r="J208">
        <v>1</v>
      </c>
      <c r="K208">
        <v>1</v>
      </c>
      <c r="L208">
        <v>3</v>
      </c>
      <c r="M208">
        <v>2</v>
      </c>
      <c r="N208">
        <v>2</v>
      </c>
      <c r="O208">
        <v>2</v>
      </c>
      <c r="P208">
        <v>4</v>
      </c>
      <c r="Q208">
        <v>4</v>
      </c>
      <c r="R208">
        <v>3</v>
      </c>
      <c r="S208">
        <v>2</v>
      </c>
      <c r="T208">
        <v>1</v>
      </c>
      <c r="U208">
        <v>1</v>
      </c>
      <c r="V208">
        <v>1</v>
      </c>
      <c r="W208">
        <v>2</v>
      </c>
      <c r="X208">
        <v>4</v>
      </c>
      <c r="Y208">
        <v>2</v>
      </c>
      <c r="Z208">
        <v>3</v>
      </c>
      <c r="AA208">
        <v>4</v>
      </c>
      <c r="AB208">
        <v>4</v>
      </c>
      <c r="AC208">
        <v>3</v>
      </c>
      <c r="AD208">
        <v>3</v>
      </c>
      <c r="AE208">
        <v>11</v>
      </c>
      <c r="AF208">
        <v>4</v>
      </c>
      <c r="AG208">
        <v>6</v>
      </c>
      <c r="AH208">
        <v>3</v>
      </c>
      <c r="AI208">
        <v>4</v>
      </c>
      <c r="AJ208">
        <v>4</v>
      </c>
      <c r="AK208">
        <v>5</v>
      </c>
      <c r="AL208">
        <v>4</v>
      </c>
      <c r="AM208">
        <v>6</v>
      </c>
      <c r="AN208">
        <v>4</v>
      </c>
      <c r="AO208">
        <v>4</v>
      </c>
      <c r="AP208">
        <v>3</v>
      </c>
      <c r="AQ208">
        <v>5</v>
      </c>
      <c r="AR208">
        <v>3</v>
      </c>
      <c r="AS208">
        <v>3</v>
      </c>
      <c r="AT208">
        <v>3</v>
      </c>
      <c r="AU208">
        <v>5</v>
      </c>
      <c r="AV208">
        <v>11</v>
      </c>
      <c r="AW208">
        <v>4</v>
      </c>
      <c r="AX208">
        <v>3</v>
      </c>
      <c r="AY208">
        <v>2</v>
      </c>
      <c r="AZ208">
        <v>4</v>
      </c>
      <c r="BA208">
        <v>3</v>
      </c>
      <c r="BB208">
        <v>-1</v>
      </c>
    </row>
    <row r="209" spans="1:54">
      <c r="A209">
        <v>20851</v>
      </c>
      <c r="B209">
        <v>0</v>
      </c>
      <c r="C209">
        <v>1989</v>
      </c>
      <c r="D209" s="37">
        <v>44132.842731481498</v>
      </c>
      <c r="E209" t="s">
        <v>102</v>
      </c>
      <c r="F209">
        <v>3</v>
      </c>
      <c r="G209">
        <v>3</v>
      </c>
      <c r="H209">
        <v>3</v>
      </c>
      <c r="I209">
        <v>2</v>
      </c>
      <c r="J209">
        <v>3</v>
      </c>
      <c r="K209">
        <v>3</v>
      </c>
      <c r="L209">
        <v>3</v>
      </c>
      <c r="M209">
        <v>2</v>
      </c>
      <c r="N209">
        <v>3</v>
      </c>
      <c r="O209">
        <v>1</v>
      </c>
      <c r="P209">
        <v>3</v>
      </c>
      <c r="Q209">
        <v>3</v>
      </c>
      <c r="R209">
        <v>2</v>
      </c>
      <c r="S209">
        <v>4</v>
      </c>
      <c r="T209">
        <v>2</v>
      </c>
      <c r="U209">
        <v>2</v>
      </c>
      <c r="V209">
        <v>2</v>
      </c>
      <c r="W209">
        <v>2</v>
      </c>
      <c r="X209">
        <v>3</v>
      </c>
      <c r="Y209">
        <v>3</v>
      </c>
      <c r="Z209">
        <v>2</v>
      </c>
      <c r="AA209">
        <v>3</v>
      </c>
      <c r="AB209">
        <v>1</v>
      </c>
      <c r="AC209">
        <v>3</v>
      </c>
      <c r="AD209">
        <v>5</v>
      </c>
      <c r="AE209">
        <v>8</v>
      </c>
      <c r="AF209">
        <v>6</v>
      </c>
      <c r="AG209">
        <v>5</v>
      </c>
      <c r="AH209">
        <v>3</v>
      </c>
      <c r="AI209">
        <v>4</v>
      </c>
      <c r="AJ209">
        <v>2</v>
      </c>
      <c r="AK209">
        <v>3</v>
      </c>
      <c r="AL209">
        <v>3</v>
      </c>
      <c r="AM209">
        <v>7</v>
      </c>
      <c r="AN209">
        <v>4</v>
      </c>
      <c r="AO209">
        <v>2</v>
      </c>
      <c r="AP209">
        <v>4</v>
      </c>
      <c r="AQ209">
        <v>6</v>
      </c>
      <c r="AR209">
        <v>2</v>
      </c>
      <c r="AS209">
        <v>4</v>
      </c>
      <c r="AT209">
        <v>3</v>
      </c>
      <c r="AU209">
        <v>3</v>
      </c>
      <c r="AV209">
        <v>3</v>
      </c>
      <c r="AW209">
        <v>6</v>
      </c>
      <c r="AX209">
        <v>2</v>
      </c>
      <c r="AY209">
        <v>5</v>
      </c>
      <c r="AZ209">
        <v>5</v>
      </c>
      <c r="BA209">
        <v>3</v>
      </c>
      <c r="BB209">
        <v>-26</v>
      </c>
    </row>
    <row r="210" spans="1:54">
      <c r="A210">
        <v>20829</v>
      </c>
      <c r="B210">
        <v>1</v>
      </c>
      <c r="C210">
        <v>1975</v>
      </c>
      <c r="D210" s="37">
        <v>44132.847557870402</v>
      </c>
      <c r="E210" t="s">
        <v>182</v>
      </c>
      <c r="F210">
        <v>4</v>
      </c>
      <c r="G210">
        <v>2</v>
      </c>
      <c r="H210">
        <v>2</v>
      </c>
      <c r="I210">
        <v>2</v>
      </c>
      <c r="J210">
        <v>1</v>
      </c>
      <c r="K210">
        <v>4</v>
      </c>
      <c r="L210">
        <v>2</v>
      </c>
      <c r="M210">
        <v>2</v>
      </c>
      <c r="N210">
        <v>1</v>
      </c>
      <c r="O210">
        <v>1</v>
      </c>
      <c r="P210">
        <v>2</v>
      </c>
      <c r="Q210">
        <v>3</v>
      </c>
      <c r="R210">
        <v>3</v>
      </c>
      <c r="S210">
        <v>2</v>
      </c>
      <c r="T210">
        <v>1</v>
      </c>
      <c r="U210">
        <v>2</v>
      </c>
      <c r="V210">
        <v>1</v>
      </c>
      <c r="W210">
        <v>2</v>
      </c>
      <c r="X210">
        <v>2</v>
      </c>
      <c r="Y210">
        <v>2</v>
      </c>
      <c r="Z210">
        <v>1</v>
      </c>
      <c r="AA210">
        <v>2</v>
      </c>
      <c r="AB210">
        <v>2</v>
      </c>
      <c r="AC210">
        <v>3</v>
      </c>
      <c r="AD210">
        <v>8</v>
      </c>
      <c r="AE210">
        <v>4</v>
      </c>
      <c r="AF210">
        <v>4</v>
      </c>
      <c r="AG210">
        <v>4</v>
      </c>
      <c r="AH210">
        <v>5</v>
      </c>
      <c r="AI210">
        <v>4</v>
      </c>
      <c r="AJ210">
        <v>5</v>
      </c>
      <c r="AK210">
        <v>7</v>
      </c>
      <c r="AL210">
        <v>6</v>
      </c>
      <c r="AM210">
        <v>5</v>
      </c>
      <c r="AN210">
        <v>10</v>
      </c>
      <c r="AO210">
        <v>5</v>
      </c>
      <c r="AP210">
        <v>4</v>
      </c>
      <c r="AQ210">
        <v>7</v>
      </c>
      <c r="AR210">
        <v>4</v>
      </c>
      <c r="AS210">
        <v>4</v>
      </c>
      <c r="AT210">
        <v>4</v>
      </c>
      <c r="AU210">
        <v>4</v>
      </c>
      <c r="AV210">
        <v>8</v>
      </c>
      <c r="AW210">
        <v>8</v>
      </c>
      <c r="AX210">
        <v>3</v>
      </c>
      <c r="AY210">
        <v>6</v>
      </c>
      <c r="AZ210">
        <v>7</v>
      </c>
      <c r="BA210">
        <v>4</v>
      </c>
      <c r="BB210">
        <v>-15</v>
      </c>
    </row>
    <row r="211" spans="1:54">
      <c r="A211">
        <v>20867</v>
      </c>
      <c r="B211">
        <v>0</v>
      </c>
      <c r="C211">
        <v>1985</v>
      </c>
      <c r="D211" s="37">
        <v>44132.851851851898</v>
      </c>
      <c r="E211" t="s">
        <v>183</v>
      </c>
      <c r="F211">
        <v>4</v>
      </c>
      <c r="G211">
        <v>2</v>
      </c>
      <c r="H211">
        <v>2</v>
      </c>
      <c r="I211">
        <v>1</v>
      </c>
      <c r="J211">
        <v>1</v>
      </c>
      <c r="K211">
        <v>1</v>
      </c>
      <c r="L211">
        <v>2</v>
      </c>
      <c r="M211">
        <v>2</v>
      </c>
      <c r="N211">
        <v>2</v>
      </c>
      <c r="O211">
        <v>2</v>
      </c>
      <c r="P211">
        <v>3</v>
      </c>
      <c r="Q211">
        <v>4</v>
      </c>
      <c r="R211">
        <v>4</v>
      </c>
      <c r="S211">
        <v>1</v>
      </c>
      <c r="T211">
        <v>2</v>
      </c>
      <c r="U211">
        <v>3</v>
      </c>
      <c r="V211">
        <v>1</v>
      </c>
      <c r="W211">
        <v>1</v>
      </c>
      <c r="X211">
        <v>2</v>
      </c>
      <c r="Y211">
        <v>2</v>
      </c>
      <c r="Z211">
        <v>1</v>
      </c>
      <c r="AA211">
        <v>4</v>
      </c>
      <c r="AB211">
        <v>1</v>
      </c>
      <c r="AC211">
        <v>4</v>
      </c>
      <c r="AD211">
        <v>6</v>
      </c>
      <c r="AE211">
        <v>3</v>
      </c>
      <c r="AF211">
        <v>7</v>
      </c>
      <c r="AG211">
        <v>3</v>
      </c>
      <c r="AH211">
        <v>3</v>
      </c>
      <c r="AI211">
        <v>4</v>
      </c>
      <c r="AJ211">
        <v>3</v>
      </c>
      <c r="AK211">
        <v>3</v>
      </c>
      <c r="AL211">
        <v>5</v>
      </c>
      <c r="AM211">
        <v>4</v>
      </c>
      <c r="AN211">
        <v>6</v>
      </c>
      <c r="AO211">
        <v>4</v>
      </c>
      <c r="AP211">
        <v>4</v>
      </c>
      <c r="AQ211">
        <v>9</v>
      </c>
      <c r="AR211">
        <v>2</v>
      </c>
      <c r="AS211">
        <v>5</v>
      </c>
      <c r="AT211">
        <v>3</v>
      </c>
      <c r="AU211">
        <v>3</v>
      </c>
      <c r="AV211">
        <v>7</v>
      </c>
      <c r="AW211">
        <v>5</v>
      </c>
      <c r="AX211">
        <v>2</v>
      </c>
      <c r="AY211">
        <v>3</v>
      </c>
      <c r="AZ211">
        <v>6</v>
      </c>
      <c r="BA211">
        <v>2</v>
      </c>
      <c r="BB211">
        <v>0</v>
      </c>
    </row>
    <row r="212" spans="1:54">
      <c r="A212">
        <v>20880</v>
      </c>
      <c r="B212">
        <v>0</v>
      </c>
      <c r="C212">
        <v>1982</v>
      </c>
      <c r="D212" s="37">
        <v>44132.858900462998</v>
      </c>
      <c r="E212" t="s">
        <v>166</v>
      </c>
      <c r="F212">
        <v>3</v>
      </c>
      <c r="G212">
        <v>2</v>
      </c>
      <c r="H212">
        <v>1</v>
      </c>
      <c r="I212">
        <v>2</v>
      </c>
      <c r="J212">
        <v>2</v>
      </c>
      <c r="K212">
        <v>3</v>
      </c>
      <c r="L212">
        <v>2</v>
      </c>
      <c r="M212">
        <v>2</v>
      </c>
      <c r="N212">
        <v>2</v>
      </c>
      <c r="O212">
        <v>2</v>
      </c>
      <c r="P212">
        <v>3</v>
      </c>
      <c r="Q212">
        <v>4</v>
      </c>
      <c r="R212">
        <v>3</v>
      </c>
      <c r="S212">
        <v>2</v>
      </c>
      <c r="T212">
        <v>2</v>
      </c>
      <c r="U212">
        <v>4</v>
      </c>
      <c r="V212">
        <v>2</v>
      </c>
      <c r="W212">
        <v>4</v>
      </c>
      <c r="X212">
        <v>4</v>
      </c>
      <c r="Y212">
        <v>4</v>
      </c>
      <c r="Z212">
        <v>4</v>
      </c>
      <c r="AA212">
        <v>4</v>
      </c>
      <c r="AB212">
        <v>2</v>
      </c>
      <c r="AC212">
        <v>2</v>
      </c>
      <c r="AD212">
        <v>4</v>
      </c>
      <c r="AE212">
        <v>2</v>
      </c>
      <c r="AF212">
        <v>5</v>
      </c>
      <c r="AG212">
        <v>2</v>
      </c>
      <c r="AH212">
        <v>4</v>
      </c>
      <c r="AI212">
        <v>2</v>
      </c>
      <c r="AJ212">
        <v>4</v>
      </c>
      <c r="AK212">
        <v>3</v>
      </c>
      <c r="AL212">
        <v>3</v>
      </c>
      <c r="AM212">
        <v>3</v>
      </c>
      <c r="AN212">
        <v>6</v>
      </c>
      <c r="AO212">
        <v>5</v>
      </c>
      <c r="AP212">
        <v>3</v>
      </c>
      <c r="AQ212">
        <v>4</v>
      </c>
      <c r="AR212">
        <v>4</v>
      </c>
      <c r="AS212">
        <v>4</v>
      </c>
      <c r="AT212">
        <v>3</v>
      </c>
      <c r="AU212">
        <v>3</v>
      </c>
      <c r="AV212">
        <v>2</v>
      </c>
      <c r="AW212">
        <v>5</v>
      </c>
      <c r="AX212">
        <v>2</v>
      </c>
      <c r="AY212">
        <v>2</v>
      </c>
      <c r="AZ212">
        <v>6</v>
      </c>
      <c r="BA212">
        <v>24</v>
      </c>
      <c r="BB212">
        <v>-5</v>
      </c>
    </row>
    <row r="213" spans="1:54">
      <c r="A213">
        <v>20886</v>
      </c>
      <c r="B213">
        <v>0</v>
      </c>
      <c r="C213">
        <v>1990</v>
      </c>
      <c r="D213" s="37">
        <v>44132.862314814804</v>
      </c>
      <c r="E213" t="s">
        <v>119</v>
      </c>
      <c r="F213">
        <v>4</v>
      </c>
      <c r="G213">
        <v>4</v>
      </c>
      <c r="H213">
        <v>3</v>
      </c>
      <c r="I213">
        <v>3</v>
      </c>
      <c r="J213">
        <v>3</v>
      </c>
      <c r="K213">
        <v>2</v>
      </c>
      <c r="L213">
        <v>2</v>
      </c>
      <c r="M213">
        <v>2</v>
      </c>
      <c r="N213">
        <v>3</v>
      </c>
      <c r="O213">
        <v>3</v>
      </c>
      <c r="P213">
        <v>3</v>
      </c>
      <c r="Q213">
        <v>4</v>
      </c>
      <c r="R213">
        <v>2</v>
      </c>
      <c r="S213">
        <v>4</v>
      </c>
      <c r="T213">
        <v>2</v>
      </c>
      <c r="U213">
        <v>2</v>
      </c>
      <c r="V213">
        <v>2</v>
      </c>
      <c r="W213">
        <v>3</v>
      </c>
      <c r="X213">
        <v>2</v>
      </c>
      <c r="Y213">
        <v>2</v>
      </c>
      <c r="Z213">
        <v>2</v>
      </c>
      <c r="AA213">
        <v>3</v>
      </c>
      <c r="AB213">
        <v>3</v>
      </c>
      <c r="AC213">
        <v>3</v>
      </c>
      <c r="AD213">
        <v>11</v>
      </c>
      <c r="AE213">
        <v>5</v>
      </c>
      <c r="AF213">
        <v>4</v>
      </c>
      <c r="AG213">
        <v>3</v>
      </c>
      <c r="AH213">
        <v>4</v>
      </c>
      <c r="AI213">
        <v>5</v>
      </c>
      <c r="AJ213">
        <v>9</v>
      </c>
      <c r="AK213">
        <v>4</v>
      </c>
      <c r="AL213">
        <v>6</v>
      </c>
      <c r="AM213">
        <v>4</v>
      </c>
      <c r="AN213">
        <v>5</v>
      </c>
      <c r="AO213">
        <v>5</v>
      </c>
      <c r="AP213">
        <v>5</v>
      </c>
      <c r="AQ213">
        <v>5</v>
      </c>
      <c r="AR213">
        <v>4</v>
      </c>
      <c r="AS213">
        <v>5</v>
      </c>
      <c r="AT213">
        <v>3</v>
      </c>
      <c r="AU213">
        <v>5</v>
      </c>
      <c r="AV213">
        <v>5</v>
      </c>
      <c r="AW213">
        <v>7</v>
      </c>
      <c r="AX213">
        <v>4</v>
      </c>
      <c r="AY213">
        <v>3</v>
      </c>
      <c r="AZ213">
        <v>5</v>
      </c>
      <c r="BA213">
        <v>4</v>
      </c>
      <c r="BB213">
        <v>-19</v>
      </c>
    </row>
    <row r="214" spans="1:54">
      <c r="A214">
        <v>20905</v>
      </c>
      <c r="B214">
        <v>1</v>
      </c>
      <c r="C214">
        <v>1997</v>
      </c>
      <c r="D214" s="37">
        <v>44132.863101851799</v>
      </c>
      <c r="E214" t="s">
        <v>184</v>
      </c>
      <c r="F214">
        <v>2</v>
      </c>
      <c r="G214">
        <v>3</v>
      </c>
      <c r="H214">
        <v>3</v>
      </c>
      <c r="I214">
        <v>2</v>
      </c>
      <c r="J214">
        <v>2</v>
      </c>
      <c r="K214">
        <v>3</v>
      </c>
      <c r="L214">
        <v>2</v>
      </c>
      <c r="M214">
        <v>3</v>
      </c>
      <c r="N214">
        <v>1</v>
      </c>
      <c r="O214">
        <v>2</v>
      </c>
      <c r="P214">
        <v>3</v>
      </c>
      <c r="Q214">
        <v>2</v>
      </c>
      <c r="R214">
        <v>3</v>
      </c>
      <c r="S214">
        <v>3</v>
      </c>
      <c r="T214">
        <v>3</v>
      </c>
      <c r="U214">
        <v>1</v>
      </c>
      <c r="V214">
        <v>3</v>
      </c>
      <c r="W214">
        <v>2</v>
      </c>
      <c r="X214">
        <v>1</v>
      </c>
      <c r="Y214">
        <v>2</v>
      </c>
      <c r="Z214">
        <v>2</v>
      </c>
      <c r="AA214">
        <v>2</v>
      </c>
      <c r="AB214">
        <v>3</v>
      </c>
      <c r="AC214">
        <v>2</v>
      </c>
      <c r="AD214">
        <v>6</v>
      </c>
      <c r="AE214">
        <v>5</v>
      </c>
      <c r="AF214">
        <v>8</v>
      </c>
      <c r="AG214">
        <v>3</v>
      </c>
      <c r="AH214">
        <v>4</v>
      </c>
      <c r="AI214">
        <v>5</v>
      </c>
      <c r="AJ214">
        <v>3</v>
      </c>
      <c r="AK214">
        <v>5</v>
      </c>
      <c r="AL214">
        <v>5</v>
      </c>
      <c r="AM214">
        <v>10</v>
      </c>
      <c r="AN214">
        <v>5</v>
      </c>
      <c r="AO214">
        <v>5</v>
      </c>
      <c r="AP214">
        <v>6</v>
      </c>
      <c r="AQ214">
        <v>6</v>
      </c>
      <c r="AR214">
        <v>11</v>
      </c>
      <c r="AS214">
        <v>4</v>
      </c>
      <c r="AT214">
        <v>3</v>
      </c>
      <c r="AU214">
        <v>3</v>
      </c>
      <c r="AV214">
        <v>3</v>
      </c>
      <c r="AW214">
        <v>7</v>
      </c>
      <c r="AX214">
        <v>10</v>
      </c>
      <c r="AY214">
        <v>7</v>
      </c>
      <c r="AZ214">
        <v>5</v>
      </c>
      <c r="BA214">
        <v>4</v>
      </c>
      <c r="BB214">
        <v>-7</v>
      </c>
    </row>
    <row r="215" spans="1:54">
      <c r="A215">
        <v>20874</v>
      </c>
      <c r="B215">
        <v>0</v>
      </c>
      <c r="C215">
        <v>1991</v>
      </c>
      <c r="D215" s="37">
        <v>44132.864224536999</v>
      </c>
      <c r="E215" t="s">
        <v>185</v>
      </c>
      <c r="F215">
        <v>1</v>
      </c>
      <c r="G215">
        <v>3</v>
      </c>
      <c r="H215">
        <v>3</v>
      </c>
      <c r="I215">
        <v>2</v>
      </c>
      <c r="J215">
        <v>2</v>
      </c>
      <c r="K215">
        <v>1</v>
      </c>
      <c r="L215">
        <v>2</v>
      </c>
      <c r="M215">
        <v>1</v>
      </c>
      <c r="N215">
        <v>2</v>
      </c>
      <c r="O215">
        <v>1</v>
      </c>
      <c r="P215">
        <v>1</v>
      </c>
      <c r="Q215">
        <v>1</v>
      </c>
      <c r="R215">
        <v>2</v>
      </c>
      <c r="S215">
        <v>2</v>
      </c>
      <c r="T215">
        <v>2</v>
      </c>
      <c r="U215">
        <v>3</v>
      </c>
      <c r="V215">
        <v>1</v>
      </c>
      <c r="W215">
        <v>3</v>
      </c>
      <c r="X215">
        <v>4</v>
      </c>
      <c r="Y215">
        <v>2</v>
      </c>
      <c r="Z215">
        <v>3</v>
      </c>
      <c r="AA215">
        <v>4</v>
      </c>
      <c r="AB215">
        <v>2</v>
      </c>
      <c r="AC215">
        <v>3</v>
      </c>
      <c r="AD215">
        <v>3</v>
      </c>
      <c r="AE215">
        <v>4</v>
      </c>
      <c r="AF215">
        <v>4</v>
      </c>
      <c r="AG215">
        <v>4</v>
      </c>
      <c r="AH215">
        <v>3</v>
      </c>
      <c r="AI215">
        <v>3</v>
      </c>
      <c r="AJ215">
        <v>4</v>
      </c>
      <c r="AK215">
        <v>3</v>
      </c>
      <c r="AL215">
        <v>4</v>
      </c>
      <c r="AM215">
        <v>3</v>
      </c>
      <c r="AN215">
        <v>4</v>
      </c>
      <c r="AO215">
        <v>4</v>
      </c>
      <c r="AP215">
        <v>5</v>
      </c>
      <c r="AQ215">
        <v>5</v>
      </c>
      <c r="AR215">
        <v>4</v>
      </c>
      <c r="AS215">
        <v>6</v>
      </c>
      <c r="AT215">
        <v>4</v>
      </c>
      <c r="AU215">
        <v>82</v>
      </c>
      <c r="AV215">
        <v>5</v>
      </c>
      <c r="AW215">
        <v>4</v>
      </c>
      <c r="AX215">
        <v>2</v>
      </c>
      <c r="AY215">
        <v>2</v>
      </c>
      <c r="AZ215">
        <v>7</v>
      </c>
      <c r="BA215">
        <v>3</v>
      </c>
      <c r="BB215">
        <v>6</v>
      </c>
    </row>
    <row r="216" spans="1:54">
      <c r="A216">
        <v>20904</v>
      </c>
      <c r="B216">
        <v>0</v>
      </c>
      <c r="C216">
        <v>1974</v>
      </c>
      <c r="D216" s="37">
        <v>44132.874016203699</v>
      </c>
      <c r="E216" t="s">
        <v>186</v>
      </c>
      <c r="F216">
        <v>3</v>
      </c>
      <c r="G216">
        <v>3</v>
      </c>
      <c r="H216">
        <v>3</v>
      </c>
      <c r="I216">
        <v>2</v>
      </c>
      <c r="J216">
        <v>2</v>
      </c>
      <c r="K216">
        <v>2</v>
      </c>
      <c r="L216">
        <v>4</v>
      </c>
      <c r="M216">
        <v>3</v>
      </c>
      <c r="N216">
        <v>2</v>
      </c>
      <c r="O216">
        <v>2</v>
      </c>
      <c r="P216">
        <v>2</v>
      </c>
      <c r="Q216">
        <v>3</v>
      </c>
      <c r="R216">
        <v>3</v>
      </c>
      <c r="S216">
        <v>3</v>
      </c>
      <c r="T216">
        <v>2</v>
      </c>
      <c r="U216">
        <v>2</v>
      </c>
      <c r="V216">
        <v>2</v>
      </c>
      <c r="W216">
        <v>2</v>
      </c>
      <c r="X216">
        <v>2</v>
      </c>
      <c r="Y216">
        <v>2</v>
      </c>
      <c r="Z216">
        <v>2</v>
      </c>
      <c r="AA216">
        <v>3</v>
      </c>
      <c r="AB216">
        <v>2</v>
      </c>
      <c r="AC216">
        <v>2</v>
      </c>
      <c r="AD216">
        <v>6</v>
      </c>
      <c r="AE216">
        <v>5</v>
      </c>
      <c r="AF216">
        <v>4</v>
      </c>
      <c r="AG216">
        <v>6</v>
      </c>
      <c r="AH216">
        <v>6</v>
      </c>
      <c r="AI216">
        <v>3</v>
      </c>
      <c r="AJ216">
        <v>34</v>
      </c>
      <c r="AK216">
        <v>6</v>
      </c>
      <c r="AL216">
        <v>5</v>
      </c>
      <c r="AM216">
        <v>13</v>
      </c>
      <c r="AN216">
        <v>5</v>
      </c>
      <c r="AO216">
        <v>7</v>
      </c>
      <c r="AP216">
        <v>8</v>
      </c>
      <c r="AQ216">
        <v>10</v>
      </c>
      <c r="AR216">
        <v>5</v>
      </c>
      <c r="AS216">
        <v>4</v>
      </c>
      <c r="AT216">
        <v>4</v>
      </c>
      <c r="AU216">
        <v>6</v>
      </c>
      <c r="AV216">
        <v>7</v>
      </c>
      <c r="AW216">
        <v>5</v>
      </c>
      <c r="AX216">
        <v>5</v>
      </c>
      <c r="AY216">
        <v>6</v>
      </c>
      <c r="AZ216">
        <v>5</v>
      </c>
      <c r="BA216">
        <v>23</v>
      </c>
      <c r="BB216">
        <v>-26</v>
      </c>
    </row>
    <row r="217" spans="1:54">
      <c r="A217">
        <v>20805</v>
      </c>
      <c r="B217">
        <v>0</v>
      </c>
      <c r="C217">
        <v>1969</v>
      </c>
      <c r="D217" s="37">
        <v>44132.877013888901</v>
      </c>
      <c r="E217" t="s">
        <v>187</v>
      </c>
      <c r="F217">
        <v>2</v>
      </c>
      <c r="G217">
        <v>3</v>
      </c>
      <c r="H217">
        <v>3</v>
      </c>
      <c r="I217">
        <v>3</v>
      </c>
      <c r="J217">
        <v>2</v>
      </c>
      <c r="K217">
        <v>4</v>
      </c>
      <c r="L217">
        <v>2</v>
      </c>
      <c r="M217">
        <v>2</v>
      </c>
      <c r="N217">
        <v>2</v>
      </c>
      <c r="O217">
        <v>1</v>
      </c>
      <c r="P217">
        <v>3</v>
      </c>
      <c r="Q217">
        <v>3</v>
      </c>
      <c r="R217">
        <v>2</v>
      </c>
      <c r="S217">
        <v>2</v>
      </c>
      <c r="T217">
        <v>1</v>
      </c>
      <c r="U217">
        <v>2</v>
      </c>
      <c r="V217">
        <v>1</v>
      </c>
      <c r="W217">
        <v>2</v>
      </c>
      <c r="X217">
        <v>2</v>
      </c>
      <c r="Y217">
        <v>3</v>
      </c>
      <c r="Z217">
        <v>2</v>
      </c>
      <c r="AA217">
        <v>3</v>
      </c>
      <c r="AB217">
        <v>2</v>
      </c>
      <c r="AC217">
        <v>3</v>
      </c>
      <c r="AD217">
        <v>5</v>
      </c>
      <c r="AE217">
        <v>3</v>
      </c>
      <c r="AF217">
        <v>4</v>
      </c>
      <c r="AG217">
        <v>3</v>
      </c>
      <c r="AH217">
        <v>3</v>
      </c>
      <c r="AI217">
        <v>6</v>
      </c>
      <c r="AJ217">
        <v>3</v>
      </c>
      <c r="AK217">
        <v>5</v>
      </c>
      <c r="AL217">
        <v>3</v>
      </c>
      <c r="AM217">
        <v>6</v>
      </c>
      <c r="AN217">
        <v>7</v>
      </c>
      <c r="AO217">
        <v>5</v>
      </c>
      <c r="AP217">
        <v>4</v>
      </c>
      <c r="AQ217">
        <v>4</v>
      </c>
      <c r="AR217">
        <v>4</v>
      </c>
      <c r="AS217">
        <v>6</v>
      </c>
      <c r="AT217">
        <v>3</v>
      </c>
      <c r="AU217">
        <v>4</v>
      </c>
      <c r="AV217">
        <v>4</v>
      </c>
      <c r="AW217">
        <v>5</v>
      </c>
      <c r="AX217">
        <v>3</v>
      </c>
      <c r="AY217">
        <v>3</v>
      </c>
      <c r="AZ217">
        <v>7</v>
      </c>
      <c r="BA217">
        <v>3</v>
      </c>
      <c r="BB217">
        <v>-27</v>
      </c>
    </row>
    <row r="218" spans="1:54">
      <c r="A218">
        <v>20914</v>
      </c>
      <c r="B218">
        <v>0</v>
      </c>
      <c r="C218">
        <v>1979</v>
      </c>
      <c r="D218" s="37">
        <v>44132.895069444399</v>
      </c>
      <c r="E218" t="s">
        <v>97</v>
      </c>
      <c r="F218">
        <v>4</v>
      </c>
      <c r="G218">
        <v>4</v>
      </c>
      <c r="H218">
        <v>4</v>
      </c>
      <c r="I218">
        <v>4</v>
      </c>
      <c r="J218">
        <v>4</v>
      </c>
      <c r="K218">
        <v>2</v>
      </c>
      <c r="L218">
        <v>3</v>
      </c>
      <c r="M218">
        <v>3</v>
      </c>
      <c r="N218">
        <v>3</v>
      </c>
      <c r="O218">
        <v>3</v>
      </c>
      <c r="P218">
        <v>4</v>
      </c>
      <c r="Q218">
        <v>4</v>
      </c>
      <c r="R218">
        <v>1</v>
      </c>
      <c r="S218">
        <v>3</v>
      </c>
      <c r="T218">
        <v>2</v>
      </c>
      <c r="U218">
        <v>2</v>
      </c>
      <c r="V218">
        <v>2</v>
      </c>
      <c r="W218">
        <v>2</v>
      </c>
      <c r="X218">
        <v>3</v>
      </c>
      <c r="Y218">
        <v>1</v>
      </c>
      <c r="Z218">
        <v>3</v>
      </c>
      <c r="AA218">
        <v>4</v>
      </c>
      <c r="AB218">
        <v>4</v>
      </c>
      <c r="AC218">
        <v>3</v>
      </c>
      <c r="AD218">
        <v>5</v>
      </c>
      <c r="AE218">
        <v>2</v>
      </c>
      <c r="AF218">
        <v>2</v>
      </c>
      <c r="AG218">
        <v>2</v>
      </c>
      <c r="AH218">
        <v>2</v>
      </c>
      <c r="AI218">
        <v>3</v>
      </c>
      <c r="AJ218">
        <v>6</v>
      </c>
      <c r="AK218">
        <v>12</v>
      </c>
      <c r="AL218">
        <v>6</v>
      </c>
      <c r="AM218">
        <v>4</v>
      </c>
      <c r="AN218">
        <v>3</v>
      </c>
      <c r="AO218">
        <v>3</v>
      </c>
      <c r="AP218">
        <v>3</v>
      </c>
      <c r="AQ218">
        <v>5</v>
      </c>
      <c r="AR218">
        <v>4</v>
      </c>
      <c r="AS218">
        <v>4</v>
      </c>
      <c r="AT218">
        <v>3</v>
      </c>
      <c r="AU218">
        <v>3</v>
      </c>
      <c r="AV218">
        <v>3</v>
      </c>
      <c r="AW218">
        <v>5</v>
      </c>
      <c r="AX218">
        <v>3</v>
      </c>
      <c r="AY218">
        <v>3</v>
      </c>
      <c r="AZ218">
        <v>3</v>
      </c>
      <c r="BA218">
        <v>5</v>
      </c>
      <c r="BB218">
        <v>14</v>
      </c>
    </row>
    <row r="219" spans="1:54">
      <c r="A219">
        <v>20957</v>
      </c>
      <c r="B219">
        <v>1</v>
      </c>
      <c r="C219">
        <v>1999</v>
      </c>
      <c r="D219" s="37">
        <v>44132.904282407399</v>
      </c>
      <c r="E219" t="s">
        <v>188</v>
      </c>
      <c r="F219">
        <v>1</v>
      </c>
      <c r="G219">
        <v>3</v>
      </c>
      <c r="H219">
        <v>3</v>
      </c>
      <c r="I219">
        <v>3</v>
      </c>
      <c r="J219">
        <v>2</v>
      </c>
      <c r="K219">
        <v>4</v>
      </c>
      <c r="L219">
        <v>3</v>
      </c>
      <c r="M219">
        <v>2</v>
      </c>
      <c r="N219">
        <v>2</v>
      </c>
      <c r="O219">
        <v>1</v>
      </c>
      <c r="P219">
        <v>3</v>
      </c>
      <c r="Q219">
        <v>4</v>
      </c>
      <c r="R219">
        <v>4</v>
      </c>
      <c r="S219">
        <v>2</v>
      </c>
      <c r="T219">
        <v>3</v>
      </c>
      <c r="U219">
        <v>2</v>
      </c>
      <c r="V219">
        <v>2</v>
      </c>
      <c r="W219">
        <v>2</v>
      </c>
      <c r="X219">
        <v>4</v>
      </c>
      <c r="Y219">
        <v>2</v>
      </c>
      <c r="Z219">
        <v>2</v>
      </c>
      <c r="AA219">
        <v>2</v>
      </c>
      <c r="AB219">
        <v>2</v>
      </c>
      <c r="AC219">
        <v>3</v>
      </c>
      <c r="AD219">
        <v>5</v>
      </c>
      <c r="AE219">
        <v>5</v>
      </c>
      <c r="AF219">
        <v>4</v>
      </c>
      <c r="AG219">
        <v>2</v>
      </c>
      <c r="AH219">
        <v>3</v>
      </c>
      <c r="AI219">
        <v>2</v>
      </c>
      <c r="AJ219">
        <v>3</v>
      </c>
      <c r="AK219">
        <v>3</v>
      </c>
      <c r="AL219">
        <v>3</v>
      </c>
      <c r="AM219">
        <v>4</v>
      </c>
      <c r="AN219">
        <v>3</v>
      </c>
      <c r="AO219">
        <v>4</v>
      </c>
      <c r="AP219">
        <v>4</v>
      </c>
      <c r="AQ219">
        <v>2</v>
      </c>
      <c r="AR219">
        <v>3</v>
      </c>
      <c r="AS219">
        <v>3</v>
      </c>
      <c r="AT219">
        <v>2</v>
      </c>
      <c r="AU219">
        <v>3</v>
      </c>
      <c r="AV219">
        <v>3</v>
      </c>
      <c r="AW219">
        <v>3</v>
      </c>
      <c r="AX219">
        <v>2</v>
      </c>
      <c r="AY219">
        <v>2</v>
      </c>
      <c r="AZ219">
        <v>4</v>
      </c>
      <c r="BA219">
        <v>2</v>
      </c>
      <c r="BB219">
        <v>-13</v>
      </c>
    </row>
    <row r="220" spans="1:54">
      <c r="A220">
        <v>20943</v>
      </c>
      <c r="B220">
        <v>0</v>
      </c>
      <c r="C220">
        <v>1993</v>
      </c>
      <c r="D220" s="37">
        <v>44132.920983796299</v>
      </c>
      <c r="E220" t="s">
        <v>189</v>
      </c>
      <c r="F220">
        <v>1</v>
      </c>
      <c r="G220">
        <v>4</v>
      </c>
      <c r="H220">
        <v>4</v>
      </c>
      <c r="I220">
        <v>3</v>
      </c>
      <c r="J220">
        <v>3</v>
      </c>
      <c r="K220">
        <v>4</v>
      </c>
      <c r="L220">
        <v>2</v>
      </c>
      <c r="M220">
        <v>2</v>
      </c>
      <c r="N220">
        <v>1</v>
      </c>
      <c r="O220">
        <v>2</v>
      </c>
      <c r="P220">
        <v>3</v>
      </c>
      <c r="Q220">
        <v>4</v>
      </c>
      <c r="R220">
        <v>3</v>
      </c>
      <c r="S220">
        <v>3</v>
      </c>
      <c r="T220">
        <v>2</v>
      </c>
      <c r="U220">
        <v>3</v>
      </c>
      <c r="V220">
        <v>2</v>
      </c>
      <c r="W220">
        <v>3</v>
      </c>
      <c r="X220">
        <v>3</v>
      </c>
      <c r="Y220">
        <v>3</v>
      </c>
      <c r="Z220">
        <v>3</v>
      </c>
      <c r="AA220">
        <v>3</v>
      </c>
      <c r="AB220">
        <v>3</v>
      </c>
      <c r="AC220">
        <v>3</v>
      </c>
      <c r="AD220">
        <v>7</v>
      </c>
      <c r="AE220">
        <v>5</v>
      </c>
      <c r="AF220">
        <v>5</v>
      </c>
      <c r="AG220">
        <v>4</v>
      </c>
      <c r="AH220">
        <v>5</v>
      </c>
      <c r="AI220">
        <v>6</v>
      </c>
      <c r="AJ220">
        <v>6</v>
      </c>
      <c r="AK220">
        <v>4</v>
      </c>
      <c r="AL220">
        <v>4</v>
      </c>
      <c r="AM220">
        <v>7</v>
      </c>
      <c r="AN220">
        <v>7</v>
      </c>
      <c r="AO220">
        <v>10</v>
      </c>
      <c r="AP220">
        <v>67</v>
      </c>
      <c r="AQ220">
        <v>5</v>
      </c>
      <c r="AR220">
        <v>3</v>
      </c>
      <c r="AS220">
        <v>6</v>
      </c>
      <c r="AT220">
        <v>3</v>
      </c>
      <c r="AU220">
        <v>6</v>
      </c>
      <c r="AV220">
        <v>7</v>
      </c>
      <c r="AW220">
        <v>5</v>
      </c>
      <c r="AX220">
        <v>4</v>
      </c>
      <c r="AY220">
        <v>2</v>
      </c>
      <c r="AZ220">
        <v>9</v>
      </c>
      <c r="BA220">
        <v>6</v>
      </c>
      <c r="BB220">
        <v>-14</v>
      </c>
    </row>
    <row r="221" spans="1:54">
      <c r="A221">
        <v>20868</v>
      </c>
      <c r="B221">
        <v>0</v>
      </c>
      <c r="C221">
        <v>1998</v>
      </c>
      <c r="D221" s="37">
        <v>44132.923576388901</v>
      </c>
      <c r="E221" t="s">
        <v>111</v>
      </c>
      <c r="F221">
        <v>4</v>
      </c>
      <c r="G221">
        <v>2</v>
      </c>
      <c r="H221">
        <v>3</v>
      </c>
      <c r="I221">
        <v>1</v>
      </c>
      <c r="J221">
        <v>4</v>
      </c>
      <c r="K221">
        <v>2</v>
      </c>
      <c r="L221">
        <v>3</v>
      </c>
      <c r="M221">
        <v>4</v>
      </c>
      <c r="N221">
        <v>3</v>
      </c>
      <c r="O221">
        <v>4</v>
      </c>
      <c r="P221">
        <v>3</v>
      </c>
      <c r="Q221">
        <v>4</v>
      </c>
      <c r="R221">
        <v>3</v>
      </c>
      <c r="S221">
        <v>1</v>
      </c>
      <c r="T221">
        <v>2</v>
      </c>
      <c r="U221">
        <v>3</v>
      </c>
      <c r="V221">
        <v>2</v>
      </c>
      <c r="W221">
        <v>4</v>
      </c>
      <c r="X221">
        <v>4</v>
      </c>
      <c r="Y221">
        <v>4</v>
      </c>
      <c r="Z221">
        <v>1</v>
      </c>
      <c r="AA221">
        <v>3</v>
      </c>
      <c r="AB221">
        <v>1</v>
      </c>
      <c r="AC221">
        <v>3</v>
      </c>
      <c r="AD221">
        <v>4</v>
      </c>
      <c r="AE221">
        <v>4</v>
      </c>
      <c r="AF221">
        <v>6</v>
      </c>
      <c r="AG221">
        <v>3</v>
      </c>
      <c r="AH221">
        <v>3</v>
      </c>
      <c r="AI221">
        <v>2</v>
      </c>
      <c r="AJ221">
        <v>2</v>
      </c>
      <c r="AK221">
        <v>4</v>
      </c>
      <c r="AL221">
        <v>4</v>
      </c>
      <c r="AM221">
        <v>2</v>
      </c>
      <c r="AN221">
        <v>5</v>
      </c>
      <c r="AO221">
        <v>3</v>
      </c>
      <c r="AP221">
        <v>2</v>
      </c>
      <c r="AQ221">
        <v>3</v>
      </c>
      <c r="AR221">
        <v>3</v>
      </c>
      <c r="AS221">
        <v>2</v>
      </c>
      <c r="AT221">
        <v>3</v>
      </c>
      <c r="AU221">
        <v>3</v>
      </c>
      <c r="AV221">
        <v>2</v>
      </c>
      <c r="AW221">
        <v>3</v>
      </c>
      <c r="AX221">
        <v>3</v>
      </c>
      <c r="AY221">
        <v>3</v>
      </c>
      <c r="AZ221">
        <v>3</v>
      </c>
      <c r="BA221">
        <v>3</v>
      </c>
      <c r="BB221">
        <v>11</v>
      </c>
    </row>
    <row r="222" spans="1:54">
      <c r="A222">
        <v>20995</v>
      </c>
      <c r="B222">
        <v>0</v>
      </c>
      <c r="C222">
        <v>1983</v>
      </c>
      <c r="D222" s="37">
        <v>44132.928692129601</v>
      </c>
      <c r="E222" t="s">
        <v>99</v>
      </c>
      <c r="F222">
        <v>3</v>
      </c>
      <c r="G222">
        <v>2</v>
      </c>
      <c r="H222">
        <v>2</v>
      </c>
      <c r="I222">
        <v>2</v>
      </c>
      <c r="J222">
        <v>2</v>
      </c>
      <c r="K222">
        <v>4</v>
      </c>
      <c r="L222">
        <v>2</v>
      </c>
      <c r="M222">
        <v>2</v>
      </c>
      <c r="N222">
        <v>1</v>
      </c>
      <c r="O222">
        <v>1</v>
      </c>
      <c r="P222">
        <v>2</v>
      </c>
      <c r="Q222">
        <v>1</v>
      </c>
      <c r="R222">
        <v>4</v>
      </c>
      <c r="S222">
        <v>2</v>
      </c>
      <c r="T222">
        <v>2</v>
      </c>
      <c r="U222">
        <v>2</v>
      </c>
      <c r="V222">
        <v>2</v>
      </c>
      <c r="W222">
        <v>3</v>
      </c>
      <c r="X222">
        <v>4</v>
      </c>
      <c r="Y222">
        <v>2</v>
      </c>
      <c r="Z222">
        <v>2</v>
      </c>
      <c r="AA222">
        <v>3</v>
      </c>
      <c r="AB222">
        <v>2</v>
      </c>
      <c r="AC222">
        <v>4</v>
      </c>
      <c r="AD222">
        <v>4</v>
      </c>
      <c r="AE222">
        <v>5</v>
      </c>
      <c r="AF222">
        <v>4</v>
      </c>
      <c r="AG222">
        <v>3</v>
      </c>
      <c r="AH222">
        <v>4</v>
      </c>
      <c r="AI222">
        <v>5</v>
      </c>
      <c r="AJ222">
        <v>5</v>
      </c>
      <c r="AK222">
        <v>6</v>
      </c>
      <c r="AL222">
        <v>5</v>
      </c>
      <c r="AM222">
        <v>3</v>
      </c>
      <c r="AN222">
        <v>8</v>
      </c>
      <c r="AO222">
        <v>7</v>
      </c>
      <c r="AP222">
        <v>7</v>
      </c>
      <c r="AQ222">
        <v>4</v>
      </c>
      <c r="AR222">
        <v>2</v>
      </c>
      <c r="AS222">
        <v>3</v>
      </c>
      <c r="AT222">
        <v>2</v>
      </c>
      <c r="AU222">
        <v>4</v>
      </c>
      <c r="AV222">
        <v>6</v>
      </c>
      <c r="AW222">
        <v>9</v>
      </c>
      <c r="AX222">
        <v>3</v>
      </c>
      <c r="AY222">
        <v>2</v>
      </c>
      <c r="AZ222">
        <v>5</v>
      </c>
      <c r="BA222">
        <v>3</v>
      </c>
      <c r="BB222">
        <v>-9</v>
      </c>
    </row>
    <row r="223" spans="1:54">
      <c r="A223">
        <v>20804</v>
      </c>
      <c r="B223">
        <v>1</v>
      </c>
      <c r="C223">
        <v>1993</v>
      </c>
      <c r="D223" s="37">
        <v>44132.929074074098</v>
      </c>
      <c r="E223" t="s">
        <v>190</v>
      </c>
      <c r="F223">
        <v>3</v>
      </c>
      <c r="G223">
        <v>2</v>
      </c>
      <c r="H223">
        <v>2</v>
      </c>
      <c r="I223">
        <v>1</v>
      </c>
      <c r="J223">
        <v>2</v>
      </c>
      <c r="K223">
        <v>3</v>
      </c>
      <c r="L223">
        <v>2</v>
      </c>
      <c r="M223">
        <v>3</v>
      </c>
      <c r="N223">
        <v>1</v>
      </c>
      <c r="O223">
        <v>1</v>
      </c>
      <c r="P223">
        <v>2</v>
      </c>
      <c r="Q223">
        <v>4</v>
      </c>
      <c r="R223">
        <v>3</v>
      </c>
      <c r="S223">
        <v>2</v>
      </c>
      <c r="T223">
        <v>2</v>
      </c>
      <c r="U223">
        <v>3</v>
      </c>
      <c r="V223">
        <v>1</v>
      </c>
      <c r="W223">
        <v>2</v>
      </c>
      <c r="X223">
        <v>3</v>
      </c>
      <c r="Y223">
        <v>1</v>
      </c>
      <c r="Z223">
        <v>1</v>
      </c>
      <c r="AA223">
        <v>2</v>
      </c>
      <c r="AB223">
        <v>1</v>
      </c>
      <c r="AC223">
        <v>3</v>
      </c>
      <c r="AD223">
        <v>3</v>
      </c>
      <c r="AE223">
        <v>43</v>
      </c>
      <c r="AF223">
        <v>2</v>
      </c>
      <c r="AG223">
        <v>60</v>
      </c>
      <c r="AH223">
        <v>2</v>
      </c>
      <c r="AI223">
        <v>4</v>
      </c>
      <c r="AJ223">
        <v>2</v>
      </c>
      <c r="AK223">
        <v>4</v>
      </c>
      <c r="AL223">
        <v>3</v>
      </c>
      <c r="AM223">
        <v>3</v>
      </c>
      <c r="AN223">
        <v>5</v>
      </c>
      <c r="AO223">
        <v>4</v>
      </c>
      <c r="AP223">
        <v>3</v>
      </c>
      <c r="AQ223">
        <v>3</v>
      </c>
      <c r="AR223">
        <v>2</v>
      </c>
      <c r="AS223">
        <v>3</v>
      </c>
      <c r="AT223">
        <v>3</v>
      </c>
      <c r="AU223">
        <v>2</v>
      </c>
      <c r="AV223">
        <v>5</v>
      </c>
      <c r="AW223">
        <v>5</v>
      </c>
      <c r="AX223">
        <v>2</v>
      </c>
      <c r="AY223">
        <v>2</v>
      </c>
      <c r="AZ223">
        <v>5</v>
      </c>
      <c r="BA223">
        <v>3</v>
      </c>
      <c r="BB223">
        <v>-13</v>
      </c>
    </row>
    <row r="224" spans="1:54">
      <c r="A224">
        <v>21002</v>
      </c>
      <c r="B224">
        <v>0</v>
      </c>
      <c r="C224">
        <v>1966</v>
      </c>
      <c r="D224" s="37">
        <v>44132.936817129601</v>
      </c>
      <c r="E224" t="s">
        <v>95</v>
      </c>
      <c r="F224">
        <v>3</v>
      </c>
      <c r="G224">
        <v>2</v>
      </c>
      <c r="H224">
        <v>2</v>
      </c>
      <c r="I224">
        <v>1</v>
      </c>
      <c r="J224">
        <v>4</v>
      </c>
      <c r="K224">
        <v>2</v>
      </c>
      <c r="L224">
        <v>2</v>
      </c>
      <c r="M224">
        <v>1</v>
      </c>
      <c r="N224">
        <v>1</v>
      </c>
      <c r="O224">
        <v>2</v>
      </c>
      <c r="P224">
        <v>2</v>
      </c>
      <c r="Q224">
        <v>3</v>
      </c>
      <c r="R224">
        <v>3</v>
      </c>
      <c r="S224">
        <v>2</v>
      </c>
      <c r="T224">
        <v>1</v>
      </c>
      <c r="U224">
        <v>2</v>
      </c>
      <c r="V224">
        <v>2</v>
      </c>
      <c r="W224">
        <v>1</v>
      </c>
      <c r="X224">
        <v>3</v>
      </c>
      <c r="Y224">
        <v>2</v>
      </c>
      <c r="Z224">
        <v>1</v>
      </c>
      <c r="AA224">
        <v>3</v>
      </c>
      <c r="AB224">
        <v>1</v>
      </c>
      <c r="AC224">
        <v>3</v>
      </c>
      <c r="AD224">
        <v>8</v>
      </c>
      <c r="AE224">
        <v>7</v>
      </c>
      <c r="AF224">
        <v>8</v>
      </c>
      <c r="AG224">
        <v>5</v>
      </c>
      <c r="AH224">
        <v>7</v>
      </c>
      <c r="AI224">
        <v>16</v>
      </c>
      <c r="AJ224">
        <v>9</v>
      </c>
      <c r="AK224">
        <v>10</v>
      </c>
      <c r="AL224">
        <v>11</v>
      </c>
      <c r="AM224">
        <v>8</v>
      </c>
      <c r="AN224">
        <v>24</v>
      </c>
      <c r="AO224">
        <v>5</v>
      </c>
      <c r="AP224">
        <v>4</v>
      </c>
      <c r="AQ224">
        <v>5</v>
      </c>
      <c r="AR224">
        <v>3</v>
      </c>
      <c r="AS224">
        <v>8</v>
      </c>
      <c r="AT224">
        <v>4</v>
      </c>
      <c r="AU224">
        <v>9</v>
      </c>
      <c r="AV224">
        <v>12</v>
      </c>
      <c r="AW224">
        <v>6</v>
      </c>
      <c r="AX224">
        <v>5</v>
      </c>
      <c r="AY224">
        <v>4</v>
      </c>
      <c r="AZ224">
        <v>5</v>
      </c>
      <c r="BA224">
        <v>6</v>
      </c>
      <c r="BB224">
        <v>-14</v>
      </c>
    </row>
    <row r="225" spans="1:54">
      <c r="A225">
        <v>21020</v>
      </c>
      <c r="B225">
        <v>0</v>
      </c>
      <c r="C225">
        <v>1998</v>
      </c>
      <c r="D225" s="37">
        <v>44132.954155092601</v>
      </c>
      <c r="E225" t="s">
        <v>95</v>
      </c>
      <c r="F225">
        <v>1</v>
      </c>
      <c r="G225">
        <v>2</v>
      </c>
      <c r="H225">
        <v>3</v>
      </c>
      <c r="I225">
        <v>2</v>
      </c>
      <c r="J225">
        <v>1</v>
      </c>
      <c r="K225">
        <v>4</v>
      </c>
      <c r="L225">
        <v>3</v>
      </c>
      <c r="M225">
        <v>3</v>
      </c>
      <c r="N225">
        <v>1</v>
      </c>
      <c r="O225">
        <v>1</v>
      </c>
      <c r="P225">
        <v>3</v>
      </c>
      <c r="Q225">
        <v>4</v>
      </c>
      <c r="R225">
        <v>3</v>
      </c>
      <c r="S225">
        <v>4</v>
      </c>
      <c r="T225">
        <v>1</v>
      </c>
      <c r="U225">
        <v>2</v>
      </c>
      <c r="V225">
        <v>1</v>
      </c>
      <c r="W225">
        <v>2</v>
      </c>
      <c r="X225">
        <v>4</v>
      </c>
      <c r="Y225">
        <v>2</v>
      </c>
      <c r="Z225">
        <v>3</v>
      </c>
      <c r="AA225">
        <v>4</v>
      </c>
      <c r="AB225">
        <v>3</v>
      </c>
      <c r="AC225">
        <v>2</v>
      </c>
      <c r="AD225">
        <v>7</v>
      </c>
      <c r="AE225">
        <v>2</v>
      </c>
      <c r="AF225">
        <v>6</v>
      </c>
      <c r="AG225">
        <v>2</v>
      </c>
      <c r="AH225">
        <v>25</v>
      </c>
      <c r="AI225">
        <v>2</v>
      </c>
      <c r="AJ225">
        <v>10</v>
      </c>
      <c r="AK225">
        <v>5</v>
      </c>
      <c r="AL225">
        <v>4</v>
      </c>
      <c r="AM225">
        <v>5</v>
      </c>
      <c r="AN225">
        <v>6</v>
      </c>
      <c r="AO225">
        <v>4</v>
      </c>
      <c r="AP225">
        <v>3</v>
      </c>
      <c r="AQ225">
        <v>3</v>
      </c>
      <c r="AR225">
        <v>3</v>
      </c>
      <c r="AS225">
        <v>5</v>
      </c>
      <c r="AT225">
        <v>3</v>
      </c>
      <c r="AU225">
        <v>6</v>
      </c>
      <c r="AV225">
        <v>4</v>
      </c>
      <c r="AW225">
        <v>7</v>
      </c>
      <c r="AX225">
        <v>5</v>
      </c>
      <c r="AY225">
        <v>2</v>
      </c>
      <c r="AZ225">
        <v>6</v>
      </c>
      <c r="BA225">
        <v>3</v>
      </c>
      <c r="BB225">
        <v>-3</v>
      </c>
    </row>
    <row r="226" spans="1:54">
      <c r="A226">
        <v>21011</v>
      </c>
      <c r="B226">
        <v>0</v>
      </c>
      <c r="C226">
        <v>1978</v>
      </c>
      <c r="D226" s="37">
        <v>44132.954236111102</v>
      </c>
      <c r="E226" t="s">
        <v>191</v>
      </c>
      <c r="F226">
        <v>3</v>
      </c>
      <c r="G226">
        <v>2</v>
      </c>
      <c r="H226">
        <v>2</v>
      </c>
      <c r="I226">
        <v>2</v>
      </c>
      <c r="J226">
        <v>3</v>
      </c>
      <c r="K226">
        <v>2</v>
      </c>
      <c r="L226">
        <v>2</v>
      </c>
      <c r="M226">
        <v>2</v>
      </c>
      <c r="N226">
        <v>2</v>
      </c>
      <c r="O226">
        <v>3</v>
      </c>
      <c r="P226">
        <v>3</v>
      </c>
      <c r="Q226">
        <v>3</v>
      </c>
      <c r="R226">
        <v>3</v>
      </c>
      <c r="S226">
        <v>2</v>
      </c>
      <c r="T226">
        <v>4</v>
      </c>
      <c r="U226">
        <v>3</v>
      </c>
      <c r="V226">
        <v>1</v>
      </c>
      <c r="W226">
        <v>2</v>
      </c>
      <c r="X226">
        <v>3</v>
      </c>
      <c r="Y226">
        <v>2</v>
      </c>
      <c r="Z226">
        <v>4</v>
      </c>
      <c r="AA226">
        <v>3</v>
      </c>
      <c r="AB226">
        <v>2</v>
      </c>
      <c r="AC226">
        <v>3</v>
      </c>
      <c r="AD226">
        <v>12</v>
      </c>
      <c r="AE226">
        <v>5</v>
      </c>
      <c r="AF226">
        <v>4</v>
      </c>
      <c r="AG226">
        <v>6</v>
      </c>
      <c r="AH226">
        <v>3</v>
      </c>
      <c r="AI226">
        <v>2</v>
      </c>
      <c r="AJ226">
        <v>71</v>
      </c>
      <c r="AK226">
        <v>5</v>
      </c>
      <c r="AL226">
        <v>57</v>
      </c>
      <c r="AM226">
        <v>19</v>
      </c>
      <c r="AN226">
        <v>5</v>
      </c>
      <c r="AO226">
        <v>3</v>
      </c>
      <c r="AP226">
        <v>4</v>
      </c>
      <c r="AQ226">
        <v>8</v>
      </c>
      <c r="AR226">
        <v>5</v>
      </c>
      <c r="AS226">
        <v>7</v>
      </c>
      <c r="AT226">
        <v>12</v>
      </c>
      <c r="AU226">
        <v>3</v>
      </c>
      <c r="AV226">
        <v>30</v>
      </c>
      <c r="AW226">
        <v>8</v>
      </c>
      <c r="AX226">
        <v>3</v>
      </c>
      <c r="AY226">
        <v>4</v>
      </c>
      <c r="AZ226">
        <v>3</v>
      </c>
      <c r="BA226">
        <v>2</v>
      </c>
      <c r="BB226">
        <v>-17</v>
      </c>
    </row>
    <row r="227" spans="1:54">
      <c r="A227">
        <v>21041</v>
      </c>
      <c r="B227">
        <v>0</v>
      </c>
      <c r="C227">
        <v>1987</v>
      </c>
      <c r="D227" s="37">
        <v>44132.9946180556</v>
      </c>
      <c r="E227" t="s">
        <v>192</v>
      </c>
      <c r="F227">
        <v>4</v>
      </c>
      <c r="G227">
        <v>3</v>
      </c>
      <c r="H227">
        <v>3</v>
      </c>
      <c r="I227">
        <v>2</v>
      </c>
      <c r="J227">
        <v>4</v>
      </c>
      <c r="K227">
        <v>1</v>
      </c>
      <c r="L227">
        <v>2</v>
      </c>
      <c r="M227">
        <v>1</v>
      </c>
      <c r="N227">
        <v>2</v>
      </c>
      <c r="O227">
        <v>3</v>
      </c>
      <c r="P227">
        <v>4</v>
      </c>
      <c r="Q227">
        <v>4</v>
      </c>
      <c r="R227">
        <v>2</v>
      </c>
      <c r="S227">
        <v>2</v>
      </c>
      <c r="T227">
        <v>1</v>
      </c>
      <c r="U227">
        <v>4</v>
      </c>
      <c r="V227">
        <v>1</v>
      </c>
      <c r="W227">
        <v>2</v>
      </c>
      <c r="X227">
        <v>3</v>
      </c>
      <c r="Y227">
        <v>4</v>
      </c>
      <c r="Z227">
        <v>1</v>
      </c>
      <c r="AA227">
        <v>4</v>
      </c>
      <c r="AB227">
        <v>2</v>
      </c>
      <c r="AC227">
        <v>3</v>
      </c>
      <c r="AD227">
        <v>7</v>
      </c>
      <c r="AE227">
        <v>4</v>
      </c>
      <c r="AF227">
        <v>5</v>
      </c>
      <c r="AG227">
        <v>5</v>
      </c>
      <c r="AH227">
        <v>5</v>
      </c>
      <c r="AI227">
        <v>3</v>
      </c>
      <c r="AJ227">
        <v>6</v>
      </c>
      <c r="AK227">
        <v>6</v>
      </c>
      <c r="AL227">
        <v>5</v>
      </c>
      <c r="AM227">
        <v>5</v>
      </c>
      <c r="AN227">
        <v>5</v>
      </c>
      <c r="AO227">
        <v>3</v>
      </c>
      <c r="AP227">
        <v>5</v>
      </c>
      <c r="AQ227">
        <v>7</v>
      </c>
      <c r="AR227">
        <v>2</v>
      </c>
      <c r="AS227">
        <v>5</v>
      </c>
      <c r="AT227">
        <v>4</v>
      </c>
      <c r="AU227">
        <v>3</v>
      </c>
      <c r="AV227">
        <v>5</v>
      </c>
      <c r="AW227">
        <v>5</v>
      </c>
      <c r="AX227">
        <v>4</v>
      </c>
      <c r="AY227">
        <v>3</v>
      </c>
      <c r="AZ227">
        <v>5</v>
      </c>
      <c r="BA227">
        <v>3</v>
      </c>
      <c r="BB227">
        <v>-1</v>
      </c>
    </row>
    <row r="228" spans="1:54">
      <c r="A228">
        <v>21044</v>
      </c>
      <c r="B228">
        <v>0</v>
      </c>
      <c r="C228">
        <v>1980</v>
      </c>
      <c r="D228" s="37">
        <v>44133.007962962998</v>
      </c>
      <c r="E228" t="s">
        <v>193</v>
      </c>
      <c r="F228">
        <v>3</v>
      </c>
      <c r="G228">
        <v>2</v>
      </c>
      <c r="H228">
        <v>3</v>
      </c>
      <c r="I228">
        <v>2</v>
      </c>
      <c r="J228">
        <v>2</v>
      </c>
      <c r="K228">
        <v>4</v>
      </c>
      <c r="L228">
        <v>2</v>
      </c>
      <c r="M228">
        <v>2</v>
      </c>
      <c r="N228">
        <v>1</v>
      </c>
      <c r="O228">
        <v>1</v>
      </c>
      <c r="P228">
        <v>3</v>
      </c>
      <c r="Q228">
        <v>3</v>
      </c>
      <c r="R228">
        <v>3</v>
      </c>
      <c r="S228">
        <v>2</v>
      </c>
      <c r="T228">
        <v>2</v>
      </c>
      <c r="U228">
        <v>2</v>
      </c>
      <c r="V228">
        <v>1</v>
      </c>
      <c r="W228">
        <v>2</v>
      </c>
      <c r="X228">
        <v>3</v>
      </c>
      <c r="Y228">
        <v>3</v>
      </c>
      <c r="Z228">
        <v>2</v>
      </c>
      <c r="AA228">
        <v>4</v>
      </c>
      <c r="AB228">
        <v>2</v>
      </c>
      <c r="AC228">
        <v>3</v>
      </c>
      <c r="AD228">
        <v>5</v>
      </c>
      <c r="AE228">
        <v>4</v>
      </c>
      <c r="AF228">
        <v>6</v>
      </c>
      <c r="AG228">
        <v>3</v>
      </c>
      <c r="AH228">
        <v>4</v>
      </c>
      <c r="AI228">
        <v>3</v>
      </c>
      <c r="AJ228">
        <v>4</v>
      </c>
      <c r="AK228">
        <v>3</v>
      </c>
      <c r="AL228">
        <v>5</v>
      </c>
      <c r="AM228">
        <v>4</v>
      </c>
      <c r="AN228">
        <v>6</v>
      </c>
      <c r="AO228">
        <v>6</v>
      </c>
      <c r="AP228">
        <v>4</v>
      </c>
      <c r="AQ228">
        <v>4</v>
      </c>
      <c r="AR228">
        <v>4</v>
      </c>
      <c r="AS228">
        <v>5</v>
      </c>
      <c r="AT228">
        <v>3</v>
      </c>
      <c r="AU228">
        <v>4</v>
      </c>
      <c r="AV228">
        <v>4</v>
      </c>
      <c r="AW228">
        <v>5</v>
      </c>
      <c r="AX228">
        <v>2</v>
      </c>
      <c r="AY228">
        <v>2</v>
      </c>
      <c r="AZ228">
        <v>4</v>
      </c>
      <c r="BA228">
        <v>4</v>
      </c>
      <c r="BB228">
        <v>-28</v>
      </c>
    </row>
    <row r="229" spans="1:54">
      <c r="A229">
        <v>21061</v>
      </c>
      <c r="B229">
        <v>0</v>
      </c>
      <c r="C229">
        <v>1999</v>
      </c>
      <c r="D229" s="37">
        <v>44133.2031712963</v>
      </c>
      <c r="E229" t="s">
        <v>194</v>
      </c>
      <c r="F229">
        <v>2</v>
      </c>
      <c r="G229">
        <v>2</v>
      </c>
      <c r="H229">
        <v>2</v>
      </c>
      <c r="I229">
        <v>3</v>
      </c>
      <c r="J229">
        <v>2</v>
      </c>
      <c r="K229">
        <v>3</v>
      </c>
      <c r="L229">
        <v>1</v>
      </c>
      <c r="M229">
        <v>2</v>
      </c>
      <c r="N229">
        <v>1</v>
      </c>
      <c r="O229">
        <v>2</v>
      </c>
      <c r="P229">
        <v>3</v>
      </c>
      <c r="Q229">
        <v>2</v>
      </c>
      <c r="R229">
        <v>2</v>
      </c>
      <c r="S229">
        <v>4</v>
      </c>
      <c r="T229">
        <v>2</v>
      </c>
      <c r="U229">
        <v>2</v>
      </c>
      <c r="V229">
        <v>1</v>
      </c>
      <c r="W229">
        <v>1</v>
      </c>
      <c r="X229">
        <v>1</v>
      </c>
      <c r="Y229">
        <v>1</v>
      </c>
      <c r="Z229">
        <v>1</v>
      </c>
      <c r="AA229">
        <v>4</v>
      </c>
      <c r="AB229">
        <v>2</v>
      </c>
      <c r="AC229">
        <v>3</v>
      </c>
      <c r="AD229">
        <v>5</v>
      </c>
      <c r="AE229">
        <v>4</v>
      </c>
      <c r="AF229">
        <v>3</v>
      </c>
      <c r="AG229">
        <v>4</v>
      </c>
      <c r="AH229">
        <v>3</v>
      </c>
      <c r="AI229">
        <v>3</v>
      </c>
      <c r="AJ229">
        <v>4</v>
      </c>
      <c r="AK229">
        <v>3</v>
      </c>
      <c r="AL229">
        <v>5</v>
      </c>
      <c r="AM229">
        <v>3</v>
      </c>
      <c r="AN229">
        <v>5</v>
      </c>
      <c r="AO229">
        <v>4</v>
      </c>
      <c r="AP229">
        <v>3</v>
      </c>
      <c r="AQ229">
        <v>3</v>
      </c>
      <c r="AR229">
        <v>4</v>
      </c>
      <c r="AS229">
        <v>3</v>
      </c>
      <c r="AT229">
        <v>3</v>
      </c>
      <c r="AU229">
        <v>3</v>
      </c>
      <c r="AV229">
        <v>3</v>
      </c>
      <c r="AW229">
        <v>5</v>
      </c>
      <c r="AX229">
        <v>3</v>
      </c>
      <c r="AY229">
        <v>2</v>
      </c>
      <c r="AZ229">
        <v>4</v>
      </c>
      <c r="BA229">
        <v>5</v>
      </c>
      <c r="BB229">
        <v>-1</v>
      </c>
    </row>
    <row r="230" spans="1:54">
      <c r="A230">
        <v>21068</v>
      </c>
      <c r="B230">
        <v>0</v>
      </c>
      <c r="C230">
        <v>1986</v>
      </c>
      <c r="D230" s="37">
        <v>44133.251805555599</v>
      </c>
      <c r="E230" t="s">
        <v>195</v>
      </c>
      <c r="F230">
        <v>3</v>
      </c>
      <c r="G230">
        <v>2</v>
      </c>
      <c r="H230">
        <v>3</v>
      </c>
      <c r="I230">
        <v>2</v>
      </c>
      <c r="J230">
        <v>3</v>
      </c>
      <c r="K230">
        <v>2</v>
      </c>
      <c r="L230">
        <v>4</v>
      </c>
      <c r="M230">
        <v>2</v>
      </c>
      <c r="N230">
        <v>2</v>
      </c>
      <c r="O230">
        <v>2</v>
      </c>
      <c r="P230">
        <v>3</v>
      </c>
      <c r="Q230">
        <v>3</v>
      </c>
      <c r="R230">
        <v>3</v>
      </c>
      <c r="S230">
        <v>3</v>
      </c>
      <c r="T230">
        <v>3</v>
      </c>
      <c r="U230">
        <v>3</v>
      </c>
      <c r="V230">
        <v>2</v>
      </c>
      <c r="W230">
        <v>3</v>
      </c>
      <c r="X230">
        <v>3</v>
      </c>
      <c r="Y230">
        <v>3</v>
      </c>
      <c r="Z230">
        <v>3</v>
      </c>
      <c r="AA230">
        <v>2</v>
      </c>
      <c r="AB230">
        <v>2</v>
      </c>
      <c r="AC230">
        <v>1</v>
      </c>
      <c r="AD230">
        <v>7</v>
      </c>
      <c r="AE230">
        <v>8</v>
      </c>
      <c r="AF230">
        <v>3</v>
      </c>
      <c r="AG230">
        <v>2</v>
      </c>
      <c r="AH230">
        <v>3</v>
      </c>
      <c r="AI230">
        <v>3</v>
      </c>
      <c r="AJ230">
        <v>2</v>
      </c>
      <c r="AK230">
        <v>15</v>
      </c>
      <c r="AL230">
        <v>41</v>
      </c>
      <c r="AM230">
        <v>6</v>
      </c>
      <c r="AN230">
        <v>9</v>
      </c>
      <c r="AO230">
        <v>4</v>
      </c>
      <c r="AP230">
        <v>4</v>
      </c>
      <c r="AQ230">
        <v>3</v>
      </c>
      <c r="AR230">
        <v>5</v>
      </c>
      <c r="AS230">
        <v>3</v>
      </c>
      <c r="AT230">
        <v>3</v>
      </c>
      <c r="AU230">
        <v>3</v>
      </c>
      <c r="AV230">
        <v>3</v>
      </c>
      <c r="AW230">
        <v>4</v>
      </c>
      <c r="AX230">
        <v>3</v>
      </c>
      <c r="AY230">
        <v>2</v>
      </c>
      <c r="AZ230">
        <v>6</v>
      </c>
      <c r="BA230">
        <v>6</v>
      </c>
      <c r="BB230">
        <v>-14</v>
      </c>
    </row>
    <row r="231" spans="1:54">
      <c r="A231">
        <v>21070</v>
      </c>
      <c r="B231">
        <v>0</v>
      </c>
      <c r="C231">
        <v>1980</v>
      </c>
      <c r="D231" s="37">
        <v>44133.2668865741</v>
      </c>
      <c r="E231" t="s">
        <v>196</v>
      </c>
      <c r="F231">
        <v>1</v>
      </c>
      <c r="G231">
        <v>3</v>
      </c>
      <c r="H231">
        <v>2</v>
      </c>
      <c r="I231">
        <v>2</v>
      </c>
      <c r="J231">
        <v>3</v>
      </c>
      <c r="K231">
        <v>2</v>
      </c>
      <c r="L231">
        <v>2</v>
      </c>
      <c r="M231">
        <v>3</v>
      </c>
      <c r="N231">
        <v>3</v>
      </c>
      <c r="O231">
        <v>3</v>
      </c>
      <c r="P231">
        <v>4</v>
      </c>
      <c r="Q231">
        <v>3</v>
      </c>
      <c r="R231">
        <v>3</v>
      </c>
      <c r="S231">
        <v>3</v>
      </c>
      <c r="T231">
        <v>2</v>
      </c>
      <c r="U231">
        <v>3</v>
      </c>
      <c r="V231">
        <v>2</v>
      </c>
      <c r="W231">
        <v>3</v>
      </c>
      <c r="X231">
        <v>3</v>
      </c>
      <c r="Y231">
        <v>3</v>
      </c>
      <c r="Z231">
        <v>2</v>
      </c>
      <c r="AA231">
        <v>3</v>
      </c>
      <c r="AB231">
        <v>2</v>
      </c>
      <c r="AC231">
        <v>3</v>
      </c>
      <c r="AD231">
        <v>8</v>
      </c>
      <c r="AE231">
        <v>6</v>
      </c>
      <c r="AF231">
        <v>4</v>
      </c>
      <c r="AG231">
        <v>4</v>
      </c>
      <c r="AH231">
        <v>6</v>
      </c>
      <c r="AI231">
        <v>5</v>
      </c>
      <c r="AJ231">
        <v>3</v>
      </c>
      <c r="AK231">
        <v>4</v>
      </c>
      <c r="AL231">
        <v>6</v>
      </c>
      <c r="AM231">
        <v>5</v>
      </c>
      <c r="AN231">
        <v>5</v>
      </c>
      <c r="AO231">
        <v>4</v>
      </c>
      <c r="AP231">
        <v>4</v>
      </c>
      <c r="AQ231">
        <v>5</v>
      </c>
      <c r="AR231">
        <v>3</v>
      </c>
      <c r="AS231">
        <v>5</v>
      </c>
      <c r="AT231">
        <v>2</v>
      </c>
      <c r="AU231">
        <v>3</v>
      </c>
      <c r="AV231">
        <v>3</v>
      </c>
      <c r="AW231">
        <v>5</v>
      </c>
      <c r="AX231">
        <v>4</v>
      </c>
      <c r="AY231">
        <v>3</v>
      </c>
      <c r="AZ231">
        <v>5</v>
      </c>
      <c r="BA231">
        <v>3</v>
      </c>
      <c r="BB231">
        <v>-24</v>
      </c>
    </row>
    <row r="232" spans="1:54">
      <c r="A232">
        <v>21104</v>
      </c>
      <c r="B232">
        <v>0</v>
      </c>
      <c r="C232">
        <v>1980</v>
      </c>
      <c r="D232" s="37">
        <v>44133.372152777803</v>
      </c>
      <c r="E232" t="s">
        <v>166</v>
      </c>
      <c r="F232">
        <v>3</v>
      </c>
      <c r="G232">
        <v>3</v>
      </c>
      <c r="H232">
        <v>2</v>
      </c>
      <c r="I232">
        <v>3</v>
      </c>
      <c r="J232">
        <v>3</v>
      </c>
      <c r="K232">
        <v>2</v>
      </c>
      <c r="L232">
        <v>2</v>
      </c>
      <c r="M232">
        <v>2</v>
      </c>
      <c r="N232">
        <v>3</v>
      </c>
      <c r="O232">
        <v>2</v>
      </c>
      <c r="P232">
        <v>3</v>
      </c>
      <c r="Q232">
        <v>3</v>
      </c>
      <c r="R232">
        <v>2</v>
      </c>
      <c r="S232">
        <v>3</v>
      </c>
      <c r="T232">
        <v>2</v>
      </c>
      <c r="U232">
        <v>3</v>
      </c>
      <c r="V232">
        <v>2</v>
      </c>
      <c r="W232">
        <v>3</v>
      </c>
      <c r="X232">
        <v>3</v>
      </c>
      <c r="Y232">
        <v>3</v>
      </c>
      <c r="Z232">
        <v>2</v>
      </c>
      <c r="AA232">
        <v>3</v>
      </c>
      <c r="AB232">
        <v>3</v>
      </c>
      <c r="AC232">
        <v>3</v>
      </c>
      <c r="AD232">
        <v>6</v>
      </c>
      <c r="AE232">
        <v>4</v>
      </c>
      <c r="AF232">
        <v>4</v>
      </c>
      <c r="AG232">
        <v>8</v>
      </c>
      <c r="AH232">
        <v>5</v>
      </c>
      <c r="AI232">
        <v>3</v>
      </c>
      <c r="AJ232">
        <v>6</v>
      </c>
      <c r="AK232">
        <v>11</v>
      </c>
      <c r="AL232">
        <v>6</v>
      </c>
      <c r="AM232">
        <v>5</v>
      </c>
      <c r="AN232">
        <v>10</v>
      </c>
      <c r="AO232">
        <v>5</v>
      </c>
      <c r="AP232">
        <v>5</v>
      </c>
      <c r="AQ232">
        <v>6</v>
      </c>
      <c r="AR232">
        <v>3</v>
      </c>
      <c r="AS232">
        <v>6</v>
      </c>
      <c r="AT232">
        <v>3</v>
      </c>
      <c r="AU232">
        <v>7</v>
      </c>
      <c r="AV232">
        <v>6</v>
      </c>
      <c r="AW232">
        <v>10</v>
      </c>
      <c r="AX232">
        <v>2</v>
      </c>
      <c r="AY232">
        <v>3</v>
      </c>
      <c r="AZ232">
        <v>8</v>
      </c>
      <c r="BA232">
        <v>6</v>
      </c>
      <c r="BB232">
        <v>-32</v>
      </c>
    </row>
    <row r="233" spans="1:54">
      <c r="A233">
        <v>21111</v>
      </c>
      <c r="B233">
        <v>0</v>
      </c>
      <c r="C233">
        <v>1998</v>
      </c>
      <c r="D233" s="37">
        <v>44133.376030092601</v>
      </c>
      <c r="E233" t="s">
        <v>99</v>
      </c>
      <c r="F233">
        <v>4</v>
      </c>
      <c r="G233">
        <v>4</v>
      </c>
      <c r="H233">
        <v>4</v>
      </c>
      <c r="I233">
        <v>4</v>
      </c>
      <c r="J233">
        <v>4</v>
      </c>
      <c r="K233">
        <v>2</v>
      </c>
      <c r="L233">
        <v>4</v>
      </c>
      <c r="M233">
        <v>4</v>
      </c>
      <c r="N233">
        <v>4</v>
      </c>
      <c r="O233">
        <v>4</v>
      </c>
      <c r="P233">
        <v>4</v>
      </c>
      <c r="Q233">
        <v>4</v>
      </c>
      <c r="R233">
        <v>1</v>
      </c>
      <c r="S233">
        <v>4</v>
      </c>
      <c r="T233">
        <v>3</v>
      </c>
      <c r="U233">
        <v>3</v>
      </c>
      <c r="V233">
        <v>4</v>
      </c>
      <c r="W233">
        <v>4</v>
      </c>
      <c r="X233">
        <v>4</v>
      </c>
      <c r="Y233">
        <v>4</v>
      </c>
      <c r="Z233">
        <v>4</v>
      </c>
      <c r="AA233">
        <v>4</v>
      </c>
      <c r="AB233">
        <v>4</v>
      </c>
      <c r="AC233">
        <v>2</v>
      </c>
      <c r="AD233">
        <v>3</v>
      </c>
      <c r="AE233">
        <v>2</v>
      </c>
      <c r="AF233">
        <v>3</v>
      </c>
      <c r="AG233">
        <v>2</v>
      </c>
      <c r="AH233">
        <v>2</v>
      </c>
      <c r="AI233">
        <v>5</v>
      </c>
      <c r="AJ233">
        <v>3</v>
      </c>
      <c r="AK233">
        <v>3</v>
      </c>
      <c r="AL233">
        <v>2</v>
      </c>
      <c r="AM233">
        <v>2</v>
      </c>
      <c r="AN233">
        <v>3</v>
      </c>
      <c r="AO233">
        <v>3</v>
      </c>
      <c r="AP233">
        <v>7</v>
      </c>
      <c r="AQ233">
        <v>3</v>
      </c>
      <c r="AR233">
        <v>4</v>
      </c>
      <c r="AS233">
        <v>4</v>
      </c>
      <c r="AT233">
        <v>4</v>
      </c>
      <c r="AU233">
        <v>3</v>
      </c>
      <c r="AV233">
        <v>2</v>
      </c>
      <c r="AW233">
        <v>4</v>
      </c>
      <c r="AX233">
        <v>4</v>
      </c>
      <c r="AY233">
        <v>2</v>
      </c>
      <c r="AZ233">
        <v>3</v>
      </c>
      <c r="BA233">
        <v>3</v>
      </c>
      <c r="BB233">
        <v>75</v>
      </c>
    </row>
    <row r="234" spans="1:54">
      <c r="A234">
        <v>21116</v>
      </c>
      <c r="B234">
        <v>0</v>
      </c>
      <c r="C234">
        <v>2001</v>
      </c>
      <c r="D234" s="37">
        <v>44133.389895833301</v>
      </c>
      <c r="E234" t="s">
        <v>167</v>
      </c>
      <c r="F234">
        <v>3</v>
      </c>
      <c r="G234">
        <v>2</v>
      </c>
      <c r="H234">
        <v>2</v>
      </c>
      <c r="I234">
        <v>2</v>
      </c>
      <c r="J234">
        <v>2</v>
      </c>
      <c r="K234">
        <v>3</v>
      </c>
      <c r="L234">
        <v>4</v>
      </c>
      <c r="M234">
        <v>3</v>
      </c>
      <c r="N234">
        <v>2</v>
      </c>
      <c r="O234">
        <v>1</v>
      </c>
      <c r="P234">
        <v>4</v>
      </c>
      <c r="Q234">
        <v>3</v>
      </c>
      <c r="R234">
        <v>3</v>
      </c>
      <c r="S234">
        <v>4</v>
      </c>
      <c r="T234">
        <v>3</v>
      </c>
      <c r="U234">
        <v>3</v>
      </c>
      <c r="V234">
        <v>2</v>
      </c>
      <c r="W234">
        <v>3</v>
      </c>
      <c r="X234">
        <v>4</v>
      </c>
      <c r="Y234">
        <v>4</v>
      </c>
      <c r="Z234">
        <v>2</v>
      </c>
      <c r="AA234">
        <v>2</v>
      </c>
      <c r="AB234">
        <v>2</v>
      </c>
      <c r="AC234">
        <v>1</v>
      </c>
      <c r="AD234">
        <v>10</v>
      </c>
      <c r="AE234">
        <v>4</v>
      </c>
      <c r="AF234">
        <v>7</v>
      </c>
      <c r="AG234">
        <v>3</v>
      </c>
      <c r="AH234">
        <v>7</v>
      </c>
      <c r="AI234">
        <v>5</v>
      </c>
      <c r="AJ234">
        <v>4</v>
      </c>
      <c r="AK234">
        <v>5</v>
      </c>
      <c r="AL234">
        <v>6</v>
      </c>
      <c r="AM234">
        <v>6</v>
      </c>
      <c r="AN234">
        <v>8</v>
      </c>
      <c r="AO234">
        <v>4</v>
      </c>
      <c r="AP234">
        <v>5</v>
      </c>
      <c r="AQ234">
        <v>8</v>
      </c>
      <c r="AR234">
        <v>3</v>
      </c>
      <c r="AS234">
        <v>6</v>
      </c>
      <c r="AT234">
        <v>3</v>
      </c>
      <c r="AU234">
        <v>5</v>
      </c>
      <c r="AV234">
        <v>5</v>
      </c>
      <c r="AW234">
        <v>4</v>
      </c>
      <c r="AX234">
        <v>3</v>
      </c>
      <c r="AY234">
        <v>5</v>
      </c>
      <c r="AZ234">
        <v>8</v>
      </c>
      <c r="BA234">
        <v>7</v>
      </c>
      <c r="BB234">
        <v>1</v>
      </c>
    </row>
    <row r="235" spans="1:54">
      <c r="A235">
        <v>21118</v>
      </c>
      <c r="B235">
        <v>0</v>
      </c>
      <c r="C235">
        <v>1954</v>
      </c>
      <c r="D235" s="37">
        <v>44133.409583333298</v>
      </c>
      <c r="E235" t="s">
        <v>119</v>
      </c>
      <c r="F235">
        <v>3</v>
      </c>
      <c r="G235">
        <v>2</v>
      </c>
      <c r="H235">
        <v>1</v>
      </c>
      <c r="I235">
        <v>2</v>
      </c>
      <c r="J235">
        <v>1</v>
      </c>
      <c r="K235">
        <v>3</v>
      </c>
      <c r="L235">
        <v>2</v>
      </c>
      <c r="M235">
        <v>2</v>
      </c>
      <c r="N235">
        <v>2</v>
      </c>
      <c r="O235">
        <v>2</v>
      </c>
      <c r="P235">
        <v>2</v>
      </c>
      <c r="Q235">
        <v>2</v>
      </c>
      <c r="R235">
        <v>3</v>
      </c>
      <c r="S235">
        <v>3</v>
      </c>
      <c r="T235">
        <v>3</v>
      </c>
      <c r="U235">
        <v>3</v>
      </c>
      <c r="V235">
        <v>3</v>
      </c>
      <c r="W235">
        <v>3</v>
      </c>
      <c r="X235">
        <v>3</v>
      </c>
      <c r="Y235">
        <v>2</v>
      </c>
      <c r="Z235">
        <v>2</v>
      </c>
      <c r="AA235">
        <v>3</v>
      </c>
      <c r="AB235">
        <v>2</v>
      </c>
      <c r="AC235">
        <v>3</v>
      </c>
      <c r="AD235">
        <v>9</v>
      </c>
      <c r="AE235">
        <v>5</v>
      </c>
      <c r="AF235">
        <v>8</v>
      </c>
      <c r="AG235">
        <v>4</v>
      </c>
      <c r="AH235">
        <v>6</v>
      </c>
      <c r="AI235">
        <v>6</v>
      </c>
      <c r="AJ235">
        <v>11</v>
      </c>
      <c r="AK235">
        <v>14</v>
      </c>
      <c r="AL235">
        <v>5</v>
      </c>
      <c r="AM235">
        <v>6</v>
      </c>
      <c r="AN235">
        <v>11</v>
      </c>
      <c r="AO235">
        <v>7</v>
      </c>
      <c r="AP235">
        <v>5</v>
      </c>
      <c r="AQ235">
        <v>4</v>
      </c>
      <c r="AR235">
        <v>4</v>
      </c>
      <c r="AS235">
        <v>7</v>
      </c>
      <c r="AT235">
        <v>7</v>
      </c>
      <c r="AU235">
        <v>8</v>
      </c>
      <c r="AV235">
        <v>11</v>
      </c>
      <c r="AW235">
        <v>9</v>
      </c>
      <c r="AX235">
        <v>5</v>
      </c>
      <c r="AY235">
        <v>6</v>
      </c>
      <c r="AZ235">
        <v>8</v>
      </c>
      <c r="BA235">
        <v>7</v>
      </c>
      <c r="BB235">
        <v>-18</v>
      </c>
    </row>
    <row r="236" spans="1:54">
      <c r="A236">
        <v>21123</v>
      </c>
      <c r="B236">
        <v>0</v>
      </c>
      <c r="C236">
        <v>1999</v>
      </c>
      <c r="D236" s="37">
        <v>44133.419687499998</v>
      </c>
      <c r="E236" t="s">
        <v>148</v>
      </c>
      <c r="F236">
        <v>4</v>
      </c>
      <c r="G236">
        <v>2</v>
      </c>
      <c r="H236">
        <v>2</v>
      </c>
      <c r="I236">
        <v>1</v>
      </c>
      <c r="J236">
        <v>1</v>
      </c>
      <c r="K236">
        <v>2</v>
      </c>
      <c r="L236">
        <v>2</v>
      </c>
      <c r="M236">
        <v>2</v>
      </c>
      <c r="N236">
        <v>2</v>
      </c>
      <c r="O236">
        <v>3</v>
      </c>
      <c r="P236">
        <v>2</v>
      </c>
      <c r="Q236">
        <v>4</v>
      </c>
      <c r="R236">
        <v>3</v>
      </c>
      <c r="S236">
        <v>2</v>
      </c>
      <c r="T236">
        <v>1</v>
      </c>
      <c r="U236">
        <v>2</v>
      </c>
      <c r="V236">
        <v>1</v>
      </c>
      <c r="W236">
        <v>2</v>
      </c>
      <c r="X236">
        <v>3</v>
      </c>
      <c r="Y236">
        <v>3</v>
      </c>
      <c r="Z236">
        <v>1</v>
      </c>
      <c r="AA236">
        <v>2</v>
      </c>
      <c r="AB236">
        <v>1</v>
      </c>
      <c r="AC236">
        <v>3</v>
      </c>
      <c r="AD236">
        <v>28</v>
      </c>
      <c r="AE236">
        <v>3</v>
      </c>
      <c r="AF236">
        <v>3</v>
      </c>
      <c r="AG236">
        <v>3</v>
      </c>
      <c r="AH236">
        <v>3</v>
      </c>
      <c r="AI236">
        <v>3</v>
      </c>
      <c r="AJ236">
        <v>3</v>
      </c>
      <c r="AK236">
        <v>3</v>
      </c>
      <c r="AL236">
        <v>4</v>
      </c>
      <c r="AM236">
        <v>4</v>
      </c>
      <c r="AN236">
        <v>39</v>
      </c>
      <c r="AO236">
        <v>2</v>
      </c>
      <c r="AP236">
        <v>3</v>
      </c>
      <c r="AQ236">
        <v>4</v>
      </c>
      <c r="AR236">
        <v>3</v>
      </c>
      <c r="AS236">
        <v>4</v>
      </c>
      <c r="AT236">
        <v>2</v>
      </c>
      <c r="AU236">
        <v>3</v>
      </c>
      <c r="AV236">
        <v>4</v>
      </c>
      <c r="AW236">
        <v>4</v>
      </c>
      <c r="AX236">
        <v>2</v>
      </c>
      <c r="AY236">
        <v>2</v>
      </c>
      <c r="AZ236">
        <v>3</v>
      </c>
      <c r="BA236">
        <v>3</v>
      </c>
      <c r="BB236">
        <v>-18</v>
      </c>
    </row>
    <row r="237" spans="1:54">
      <c r="A237">
        <v>17391</v>
      </c>
      <c r="B237">
        <v>0</v>
      </c>
      <c r="C237">
        <v>2000</v>
      </c>
      <c r="D237" s="37">
        <v>44133.423553240696</v>
      </c>
      <c r="E237" t="s">
        <v>97</v>
      </c>
      <c r="F237">
        <v>4</v>
      </c>
      <c r="G237">
        <v>2</v>
      </c>
      <c r="H237">
        <v>2</v>
      </c>
      <c r="I237">
        <v>2</v>
      </c>
      <c r="J237">
        <v>2</v>
      </c>
      <c r="K237">
        <v>3</v>
      </c>
      <c r="L237">
        <v>3</v>
      </c>
      <c r="M237">
        <v>2</v>
      </c>
      <c r="N237">
        <v>2</v>
      </c>
      <c r="O237">
        <v>2</v>
      </c>
      <c r="P237">
        <v>3</v>
      </c>
      <c r="Q237">
        <v>3</v>
      </c>
      <c r="R237">
        <v>3</v>
      </c>
      <c r="S237">
        <v>2</v>
      </c>
      <c r="T237">
        <v>1</v>
      </c>
      <c r="U237">
        <v>2</v>
      </c>
      <c r="V237">
        <v>1</v>
      </c>
      <c r="W237">
        <v>3</v>
      </c>
      <c r="X237">
        <v>3</v>
      </c>
      <c r="Y237">
        <v>3</v>
      </c>
      <c r="Z237">
        <v>1</v>
      </c>
      <c r="AA237">
        <v>3</v>
      </c>
      <c r="AB237">
        <v>1</v>
      </c>
      <c r="AC237">
        <v>2</v>
      </c>
      <c r="AD237">
        <v>4</v>
      </c>
      <c r="AE237">
        <v>3</v>
      </c>
      <c r="AF237">
        <v>3</v>
      </c>
      <c r="AG237">
        <v>2</v>
      </c>
      <c r="AH237">
        <v>5</v>
      </c>
      <c r="AI237">
        <v>3</v>
      </c>
      <c r="AJ237">
        <v>3</v>
      </c>
      <c r="AK237">
        <v>3</v>
      </c>
      <c r="AL237">
        <v>7</v>
      </c>
      <c r="AM237">
        <v>3</v>
      </c>
      <c r="AN237">
        <v>6</v>
      </c>
      <c r="AO237">
        <v>3</v>
      </c>
      <c r="AP237">
        <v>2</v>
      </c>
      <c r="AQ237">
        <v>6</v>
      </c>
      <c r="AR237">
        <v>3</v>
      </c>
      <c r="AS237">
        <v>3</v>
      </c>
      <c r="AT237">
        <v>3</v>
      </c>
      <c r="AU237">
        <v>3</v>
      </c>
      <c r="AV237">
        <v>3</v>
      </c>
      <c r="AW237">
        <v>3</v>
      </c>
      <c r="AX237">
        <v>2</v>
      </c>
      <c r="AY237">
        <v>4</v>
      </c>
      <c r="AZ237">
        <v>4</v>
      </c>
      <c r="BA237">
        <v>3</v>
      </c>
      <c r="BB237">
        <v>-28</v>
      </c>
    </row>
    <row r="238" spans="1:54">
      <c r="A238">
        <v>20423</v>
      </c>
      <c r="B238">
        <v>0</v>
      </c>
      <c r="C238">
        <v>1994</v>
      </c>
      <c r="D238" s="37">
        <v>44133.456458333298</v>
      </c>
      <c r="E238" t="s">
        <v>197</v>
      </c>
      <c r="F238">
        <v>3</v>
      </c>
      <c r="G238">
        <v>3</v>
      </c>
      <c r="H238">
        <v>3</v>
      </c>
      <c r="I238">
        <v>2</v>
      </c>
      <c r="J238">
        <v>2</v>
      </c>
      <c r="K238">
        <v>2</v>
      </c>
      <c r="L238">
        <v>3</v>
      </c>
      <c r="M238">
        <v>3</v>
      </c>
      <c r="N238">
        <v>2</v>
      </c>
      <c r="O238">
        <v>2</v>
      </c>
      <c r="P238">
        <v>3</v>
      </c>
      <c r="Q238">
        <v>4</v>
      </c>
      <c r="R238">
        <v>3</v>
      </c>
      <c r="S238">
        <v>2</v>
      </c>
      <c r="T238">
        <v>1</v>
      </c>
      <c r="U238">
        <v>1</v>
      </c>
      <c r="V238">
        <v>1</v>
      </c>
      <c r="W238">
        <v>2</v>
      </c>
      <c r="X238">
        <v>4</v>
      </c>
      <c r="Y238">
        <v>2</v>
      </c>
      <c r="Z238">
        <v>3</v>
      </c>
      <c r="AA238">
        <v>3</v>
      </c>
      <c r="AB238">
        <v>2</v>
      </c>
      <c r="AC238">
        <v>3</v>
      </c>
      <c r="AD238">
        <v>7</v>
      </c>
      <c r="AE238">
        <v>5</v>
      </c>
      <c r="AF238">
        <v>6</v>
      </c>
      <c r="AG238">
        <v>6</v>
      </c>
      <c r="AH238">
        <v>6</v>
      </c>
      <c r="AI238">
        <v>5</v>
      </c>
      <c r="AJ238">
        <v>4</v>
      </c>
      <c r="AK238">
        <v>6</v>
      </c>
      <c r="AL238">
        <v>4</v>
      </c>
      <c r="AM238">
        <v>14</v>
      </c>
      <c r="AN238">
        <v>12</v>
      </c>
      <c r="AO238">
        <v>5</v>
      </c>
      <c r="AP238">
        <v>8</v>
      </c>
      <c r="AQ238">
        <v>6</v>
      </c>
      <c r="AR238">
        <v>7</v>
      </c>
      <c r="AS238">
        <v>5</v>
      </c>
      <c r="AT238">
        <v>4</v>
      </c>
      <c r="AU238">
        <v>7</v>
      </c>
      <c r="AV238">
        <v>7</v>
      </c>
      <c r="AW238">
        <v>5</v>
      </c>
      <c r="AX238">
        <v>6</v>
      </c>
      <c r="AY238">
        <v>11</v>
      </c>
      <c r="AZ238">
        <v>9</v>
      </c>
      <c r="BA238">
        <v>5</v>
      </c>
      <c r="BB238">
        <v>-26</v>
      </c>
    </row>
    <row r="239" spans="1:54">
      <c r="A239">
        <v>21126</v>
      </c>
      <c r="B239">
        <v>1</v>
      </c>
      <c r="C239">
        <v>2000</v>
      </c>
      <c r="D239" s="37">
        <v>44133.461157407401</v>
      </c>
      <c r="E239" t="s">
        <v>198</v>
      </c>
      <c r="F239">
        <v>3</v>
      </c>
      <c r="G239">
        <v>1</v>
      </c>
      <c r="H239">
        <v>2</v>
      </c>
      <c r="I239">
        <v>1</v>
      </c>
      <c r="J239">
        <v>2</v>
      </c>
      <c r="K239">
        <v>3</v>
      </c>
      <c r="L239">
        <v>3</v>
      </c>
      <c r="M239">
        <v>2</v>
      </c>
      <c r="N239">
        <v>2</v>
      </c>
      <c r="O239">
        <v>1</v>
      </c>
      <c r="P239">
        <v>2</v>
      </c>
      <c r="Q239">
        <v>4</v>
      </c>
      <c r="R239">
        <v>4</v>
      </c>
      <c r="S239">
        <v>2</v>
      </c>
      <c r="T239">
        <v>3</v>
      </c>
      <c r="U239">
        <v>2</v>
      </c>
      <c r="V239">
        <v>2</v>
      </c>
      <c r="W239">
        <v>1</v>
      </c>
      <c r="X239">
        <v>4</v>
      </c>
      <c r="Y239">
        <v>3</v>
      </c>
      <c r="Z239">
        <v>3</v>
      </c>
      <c r="AA239">
        <v>4</v>
      </c>
      <c r="AB239">
        <v>2</v>
      </c>
      <c r="AC239">
        <v>3</v>
      </c>
      <c r="AD239">
        <v>8</v>
      </c>
      <c r="AE239">
        <v>7</v>
      </c>
      <c r="AF239">
        <v>7</v>
      </c>
      <c r="AG239">
        <v>7</v>
      </c>
      <c r="AH239">
        <v>8</v>
      </c>
      <c r="AI239">
        <v>11</v>
      </c>
      <c r="AJ239">
        <v>709</v>
      </c>
      <c r="AK239">
        <v>20</v>
      </c>
      <c r="AL239">
        <v>6</v>
      </c>
      <c r="AM239">
        <v>9</v>
      </c>
      <c r="AN239">
        <v>53</v>
      </c>
      <c r="AO239">
        <v>9</v>
      </c>
      <c r="AP239">
        <v>7</v>
      </c>
      <c r="AQ239">
        <v>8</v>
      </c>
      <c r="AR239">
        <v>9</v>
      </c>
      <c r="AS239">
        <v>8</v>
      </c>
      <c r="AT239">
        <v>5</v>
      </c>
      <c r="AU239">
        <v>22</v>
      </c>
      <c r="AV239">
        <v>10</v>
      </c>
      <c r="AW239">
        <v>8</v>
      </c>
      <c r="AX239">
        <v>9</v>
      </c>
      <c r="AY239">
        <v>6</v>
      </c>
      <c r="AZ239">
        <v>15</v>
      </c>
      <c r="BA239">
        <v>9</v>
      </c>
      <c r="BB239">
        <v>-10</v>
      </c>
    </row>
    <row r="240" spans="1:54">
      <c r="A240">
        <v>21169</v>
      </c>
      <c r="B240">
        <v>0</v>
      </c>
      <c r="C240">
        <v>1949</v>
      </c>
      <c r="D240" s="37">
        <v>44133.495682870402</v>
      </c>
      <c r="E240" t="s">
        <v>125</v>
      </c>
      <c r="F240">
        <v>4</v>
      </c>
      <c r="G240">
        <v>2</v>
      </c>
      <c r="H240">
        <v>2</v>
      </c>
      <c r="I240">
        <v>2</v>
      </c>
      <c r="J240">
        <v>2</v>
      </c>
      <c r="K240">
        <v>2</v>
      </c>
      <c r="L240">
        <v>2</v>
      </c>
      <c r="M240">
        <v>2</v>
      </c>
      <c r="N240">
        <v>3</v>
      </c>
      <c r="O240">
        <v>3</v>
      </c>
      <c r="P240">
        <v>2</v>
      </c>
      <c r="Q240">
        <v>3</v>
      </c>
      <c r="R240">
        <v>4</v>
      </c>
      <c r="S240">
        <v>2</v>
      </c>
      <c r="T240">
        <v>1</v>
      </c>
      <c r="U240">
        <v>3</v>
      </c>
      <c r="V240">
        <v>1</v>
      </c>
      <c r="W240">
        <v>2</v>
      </c>
      <c r="X240">
        <v>3</v>
      </c>
      <c r="Y240">
        <v>3</v>
      </c>
      <c r="Z240">
        <v>2</v>
      </c>
      <c r="AA240">
        <v>3</v>
      </c>
      <c r="AB240">
        <v>1</v>
      </c>
      <c r="AC240">
        <v>4</v>
      </c>
      <c r="AD240">
        <v>5</v>
      </c>
      <c r="AE240">
        <v>3</v>
      </c>
      <c r="AF240">
        <v>6</v>
      </c>
      <c r="AG240">
        <v>5</v>
      </c>
      <c r="AH240">
        <v>4</v>
      </c>
      <c r="AI240">
        <v>4</v>
      </c>
      <c r="AJ240">
        <v>10</v>
      </c>
      <c r="AK240">
        <v>5</v>
      </c>
      <c r="AL240">
        <v>7</v>
      </c>
      <c r="AM240">
        <v>6</v>
      </c>
      <c r="AN240">
        <v>6</v>
      </c>
      <c r="AO240">
        <v>4</v>
      </c>
      <c r="AP240">
        <v>7</v>
      </c>
      <c r="AQ240">
        <v>6</v>
      </c>
      <c r="AR240">
        <v>8</v>
      </c>
      <c r="AS240">
        <v>5</v>
      </c>
      <c r="AT240">
        <v>5</v>
      </c>
      <c r="AU240">
        <v>4</v>
      </c>
      <c r="AV240">
        <v>9</v>
      </c>
      <c r="AW240">
        <v>8</v>
      </c>
      <c r="AX240">
        <v>3</v>
      </c>
      <c r="AY240">
        <v>6</v>
      </c>
      <c r="AZ240">
        <v>4</v>
      </c>
      <c r="BA240">
        <v>6</v>
      </c>
      <c r="BB240">
        <v>-20</v>
      </c>
    </row>
    <row r="241" spans="1:54">
      <c r="A241">
        <v>21184</v>
      </c>
      <c r="B241">
        <v>0</v>
      </c>
      <c r="C241">
        <v>1994</v>
      </c>
      <c r="D241" s="37">
        <v>44133.509108796301</v>
      </c>
      <c r="E241" t="s">
        <v>199</v>
      </c>
      <c r="F241">
        <v>3</v>
      </c>
      <c r="G241">
        <v>1</v>
      </c>
      <c r="H241">
        <v>2</v>
      </c>
      <c r="I241">
        <v>1</v>
      </c>
      <c r="J241">
        <v>2</v>
      </c>
      <c r="K241">
        <v>3</v>
      </c>
      <c r="L241">
        <v>2</v>
      </c>
      <c r="M241">
        <v>2</v>
      </c>
      <c r="N241">
        <v>1</v>
      </c>
      <c r="O241">
        <v>2</v>
      </c>
      <c r="P241">
        <v>3</v>
      </c>
      <c r="Q241">
        <v>4</v>
      </c>
      <c r="R241">
        <v>4</v>
      </c>
      <c r="S241">
        <v>2</v>
      </c>
      <c r="T241">
        <v>1</v>
      </c>
      <c r="U241">
        <v>3</v>
      </c>
      <c r="V241">
        <v>2</v>
      </c>
      <c r="W241">
        <v>2</v>
      </c>
      <c r="X241">
        <v>2</v>
      </c>
      <c r="Y241">
        <v>4</v>
      </c>
      <c r="Z241">
        <v>1</v>
      </c>
      <c r="AA241">
        <v>3</v>
      </c>
      <c r="AB241">
        <v>1</v>
      </c>
      <c r="AC241">
        <v>3</v>
      </c>
      <c r="AD241">
        <v>9</v>
      </c>
      <c r="AE241">
        <v>6</v>
      </c>
      <c r="AF241">
        <v>4</v>
      </c>
      <c r="AG241">
        <v>4</v>
      </c>
      <c r="AH241">
        <v>5</v>
      </c>
      <c r="AI241">
        <v>4</v>
      </c>
      <c r="AJ241">
        <v>10</v>
      </c>
      <c r="AK241">
        <v>11</v>
      </c>
      <c r="AL241">
        <v>4</v>
      </c>
      <c r="AM241">
        <v>4</v>
      </c>
      <c r="AN241">
        <v>7</v>
      </c>
      <c r="AO241">
        <v>6</v>
      </c>
      <c r="AP241">
        <v>3</v>
      </c>
      <c r="AQ241">
        <v>5</v>
      </c>
      <c r="AR241">
        <v>4</v>
      </c>
      <c r="AS241">
        <v>5</v>
      </c>
      <c r="AT241">
        <v>6</v>
      </c>
      <c r="AU241">
        <v>6</v>
      </c>
      <c r="AV241">
        <v>5</v>
      </c>
      <c r="AW241">
        <v>12</v>
      </c>
      <c r="AX241">
        <v>4</v>
      </c>
      <c r="AY241">
        <v>5</v>
      </c>
      <c r="AZ241">
        <v>7</v>
      </c>
      <c r="BA241">
        <v>5</v>
      </c>
      <c r="BB241">
        <v>-16</v>
      </c>
    </row>
    <row r="242" spans="1:54">
      <c r="A242">
        <v>21159</v>
      </c>
      <c r="B242">
        <v>1</v>
      </c>
      <c r="C242">
        <v>1965</v>
      </c>
      <c r="D242" s="37">
        <v>44133.524722222202</v>
      </c>
      <c r="E242" t="s">
        <v>113</v>
      </c>
      <c r="F242">
        <v>4</v>
      </c>
      <c r="G242">
        <v>1</v>
      </c>
      <c r="H242">
        <v>2</v>
      </c>
      <c r="I242">
        <v>2</v>
      </c>
      <c r="J242">
        <v>2</v>
      </c>
      <c r="K242">
        <v>3</v>
      </c>
      <c r="L242">
        <v>3</v>
      </c>
      <c r="M242">
        <v>1</v>
      </c>
      <c r="N242">
        <v>1</v>
      </c>
      <c r="O242">
        <v>1</v>
      </c>
      <c r="P242">
        <v>3</v>
      </c>
      <c r="Q242">
        <v>3</v>
      </c>
      <c r="R242">
        <v>3</v>
      </c>
      <c r="S242">
        <v>2</v>
      </c>
      <c r="T242">
        <v>2</v>
      </c>
      <c r="U242">
        <v>2</v>
      </c>
      <c r="V242">
        <v>2</v>
      </c>
      <c r="W242">
        <v>2</v>
      </c>
      <c r="X242">
        <v>3</v>
      </c>
      <c r="Y242">
        <v>2</v>
      </c>
      <c r="Z242">
        <v>2</v>
      </c>
      <c r="AA242">
        <v>3</v>
      </c>
      <c r="AB242">
        <v>1</v>
      </c>
      <c r="AC242">
        <v>3</v>
      </c>
      <c r="AD242">
        <v>9</v>
      </c>
      <c r="AE242">
        <v>3</v>
      </c>
      <c r="AF242">
        <v>3</v>
      </c>
      <c r="AG242">
        <v>3</v>
      </c>
      <c r="AH242">
        <v>3</v>
      </c>
      <c r="AI242">
        <v>3</v>
      </c>
      <c r="AJ242">
        <v>4</v>
      </c>
      <c r="AK242">
        <v>112</v>
      </c>
      <c r="AL242">
        <v>67</v>
      </c>
      <c r="AM242">
        <v>10</v>
      </c>
      <c r="AN242">
        <v>69</v>
      </c>
      <c r="AO242">
        <v>8</v>
      </c>
      <c r="AP242">
        <v>11</v>
      </c>
      <c r="AQ242">
        <v>7</v>
      </c>
      <c r="AR242">
        <v>23</v>
      </c>
      <c r="AS242">
        <v>11</v>
      </c>
      <c r="AT242">
        <v>3</v>
      </c>
      <c r="AU242">
        <v>28</v>
      </c>
      <c r="AV242">
        <v>9</v>
      </c>
      <c r="AW242">
        <v>5</v>
      </c>
      <c r="AX242">
        <v>4</v>
      </c>
      <c r="AY242">
        <v>3</v>
      </c>
      <c r="AZ242">
        <v>28</v>
      </c>
      <c r="BA242">
        <v>7</v>
      </c>
      <c r="BB242">
        <v>-23</v>
      </c>
    </row>
    <row r="243" spans="1:54">
      <c r="A243">
        <v>21207</v>
      </c>
      <c r="B243">
        <v>1</v>
      </c>
      <c r="C243">
        <v>1998</v>
      </c>
      <c r="D243" s="37">
        <v>44133.530520833301</v>
      </c>
      <c r="E243" t="s">
        <v>200</v>
      </c>
      <c r="F243">
        <v>4</v>
      </c>
      <c r="G243">
        <v>4</v>
      </c>
      <c r="H243">
        <v>4</v>
      </c>
      <c r="I243">
        <v>4</v>
      </c>
      <c r="J243">
        <v>3</v>
      </c>
      <c r="K243">
        <v>1</v>
      </c>
      <c r="L243">
        <v>3</v>
      </c>
      <c r="M243">
        <v>3</v>
      </c>
      <c r="N243">
        <v>2</v>
      </c>
      <c r="O243">
        <v>4</v>
      </c>
      <c r="P243">
        <v>4</v>
      </c>
      <c r="Q243">
        <v>4</v>
      </c>
      <c r="R243">
        <v>1</v>
      </c>
      <c r="S243">
        <v>4</v>
      </c>
      <c r="T243">
        <v>2</v>
      </c>
      <c r="U243">
        <v>1</v>
      </c>
      <c r="V243">
        <v>2</v>
      </c>
      <c r="W243">
        <v>4</v>
      </c>
      <c r="X243">
        <v>4</v>
      </c>
      <c r="Y243">
        <v>3</v>
      </c>
      <c r="Z243">
        <v>4</v>
      </c>
      <c r="AA243">
        <v>3</v>
      </c>
      <c r="AB243">
        <v>4</v>
      </c>
      <c r="AC243">
        <v>1</v>
      </c>
      <c r="AD243">
        <v>43</v>
      </c>
      <c r="AE243">
        <v>2</v>
      </c>
      <c r="AF243">
        <v>2</v>
      </c>
      <c r="AG243">
        <v>3</v>
      </c>
      <c r="AH243">
        <v>2</v>
      </c>
      <c r="AI243">
        <v>10</v>
      </c>
      <c r="AJ243">
        <v>8</v>
      </c>
      <c r="AK243">
        <v>4</v>
      </c>
      <c r="AL243">
        <v>6</v>
      </c>
      <c r="AM243">
        <v>3</v>
      </c>
      <c r="AN243">
        <v>4</v>
      </c>
      <c r="AO243">
        <v>4</v>
      </c>
      <c r="AP243">
        <v>4</v>
      </c>
      <c r="AQ243">
        <v>5</v>
      </c>
      <c r="AR243">
        <v>3</v>
      </c>
      <c r="AS243">
        <v>5</v>
      </c>
      <c r="AT243">
        <v>3</v>
      </c>
      <c r="AU243">
        <v>2</v>
      </c>
      <c r="AV243">
        <v>5</v>
      </c>
      <c r="AW243">
        <v>5</v>
      </c>
      <c r="AX243">
        <v>4</v>
      </c>
      <c r="AY243">
        <v>4</v>
      </c>
      <c r="AZ243">
        <v>6</v>
      </c>
      <c r="BA243">
        <v>3</v>
      </c>
      <c r="BB243">
        <v>36</v>
      </c>
    </row>
    <row r="244" spans="1:54">
      <c r="A244">
        <v>21237</v>
      </c>
      <c r="B244">
        <v>0</v>
      </c>
      <c r="C244">
        <v>1970</v>
      </c>
      <c r="D244" s="37">
        <v>44133.561087962997</v>
      </c>
      <c r="E244" t="s">
        <v>201</v>
      </c>
      <c r="F244">
        <v>4</v>
      </c>
      <c r="G244">
        <v>3</v>
      </c>
      <c r="H244">
        <v>3</v>
      </c>
      <c r="I244">
        <v>2</v>
      </c>
      <c r="J244">
        <v>2</v>
      </c>
      <c r="K244">
        <v>2</v>
      </c>
      <c r="L244">
        <v>2</v>
      </c>
      <c r="M244">
        <v>1</v>
      </c>
      <c r="N244">
        <v>1</v>
      </c>
      <c r="O244">
        <v>2</v>
      </c>
      <c r="P244">
        <v>2</v>
      </c>
      <c r="Q244">
        <v>3</v>
      </c>
      <c r="R244">
        <v>2</v>
      </c>
      <c r="S244">
        <v>2</v>
      </c>
      <c r="T244">
        <v>1</v>
      </c>
      <c r="U244">
        <v>1</v>
      </c>
      <c r="V244">
        <v>1</v>
      </c>
      <c r="W244">
        <v>2</v>
      </c>
      <c r="X244">
        <v>2</v>
      </c>
      <c r="Y244">
        <v>1</v>
      </c>
      <c r="Z244">
        <v>1</v>
      </c>
      <c r="AA244">
        <v>3</v>
      </c>
      <c r="AB244">
        <v>2</v>
      </c>
      <c r="AC244">
        <v>3</v>
      </c>
      <c r="AD244">
        <v>5</v>
      </c>
      <c r="AE244">
        <v>4</v>
      </c>
      <c r="AF244">
        <v>2</v>
      </c>
      <c r="AG244">
        <v>3</v>
      </c>
      <c r="AH244">
        <v>4</v>
      </c>
      <c r="AI244">
        <v>4</v>
      </c>
      <c r="AJ244">
        <v>5</v>
      </c>
      <c r="AK244">
        <v>4</v>
      </c>
      <c r="AL244">
        <v>3</v>
      </c>
      <c r="AM244">
        <v>5</v>
      </c>
      <c r="AN244">
        <v>4</v>
      </c>
      <c r="AO244">
        <v>4</v>
      </c>
      <c r="AP244">
        <v>5</v>
      </c>
      <c r="AQ244">
        <v>2</v>
      </c>
      <c r="AR244">
        <v>3</v>
      </c>
      <c r="AS244">
        <v>4</v>
      </c>
      <c r="AT244">
        <v>4</v>
      </c>
      <c r="AU244">
        <v>3</v>
      </c>
      <c r="AV244">
        <v>5</v>
      </c>
      <c r="AW244">
        <v>3</v>
      </c>
      <c r="AX244">
        <v>4</v>
      </c>
      <c r="AY244">
        <v>2</v>
      </c>
      <c r="AZ244">
        <v>7</v>
      </c>
      <c r="BA244">
        <v>3</v>
      </c>
      <c r="BB244">
        <v>-14</v>
      </c>
    </row>
    <row r="245" spans="1:54">
      <c r="A245">
        <v>21264</v>
      </c>
      <c r="B245">
        <v>1</v>
      </c>
      <c r="C245">
        <v>2002</v>
      </c>
      <c r="D245" s="37">
        <v>44133.5998958333</v>
      </c>
      <c r="E245" t="s">
        <v>102</v>
      </c>
      <c r="F245">
        <v>1</v>
      </c>
      <c r="G245">
        <v>3</v>
      </c>
      <c r="H245">
        <v>3</v>
      </c>
      <c r="I245">
        <v>2</v>
      </c>
      <c r="J245">
        <v>4</v>
      </c>
      <c r="K245">
        <v>1</v>
      </c>
      <c r="L245">
        <v>2</v>
      </c>
      <c r="M245">
        <v>4</v>
      </c>
      <c r="N245">
        <v>1</v>
      </c>
      <c r="O245">
        <v>1</v>
      </c>
      <c r="P245">
        <v>1</v>
      </c>
      <c r="Q245">
        <v>1</v>
      </c>
      <c r="R245">
        <v>1</v>
      </c>
      <c r="S245">
        <v>1</v>
      </c>
      <c r="T245">
        <v>1</v>
      </c>
      <c r="U245">
        <v>1</v>
      </c>
      <c r="V245">
        <v>1</v>
      </c>
      <c r="W245">
        <v>1</v>
      </c>
      <c r="X245">
        <v>1</v>
      </c>
      <c r="Y245">
        <v>1</v>
      </c>
      <c r="Z245">
        <v>1</v>
      </c>
      <c r="AA245">
        <v>1</v>
      </c>
      <c r="AB245">
        <v>1</v>
      </c>
      <c r="AC245">
        <v>1</v>
      </c>
      <c r="AD245">
        <v>9</v>
      </c>
      <c r="AE245">
        <v>10</v>
      </c>
      <c r="AF245">
        <v>13</v>
      </c>
      <c r="AG245">
        <v>5</v>
      </c>
      <c r="AH245">
        <v>4</v>
      </c>
      <c r="AI245">
        <v>5</v>
      </c>
      <c r="AJ245">
        <v>4</v>
      </c>
      <c r="AK245">
        <v>8</v>
      </c>
      <c r="AL245">
        <v>8</v>
      </c>
      <c r="AM245">
        <v>4</v>
      </c>
      <c r="AN245">
        <v>5</v>
      </c>
      <c r="AO245">
        <v>2</v>
      </c>
      <c r="AP245">
        <v>2</v>
      </c>
      <c r="AQ245">
        <v>2</v>
      </c>
      <c r="AR245">
        <v>3</v>
      </c>
      <c r="AS245">
        <v>1</v>
      </c>
      <c r="AT245">
        <v>1</v>
      </c>
      <c r="AU245">
        <v>2</v>
      </c>
      <c r="AV245">
        <v>1</v>
      </c>
      <c r="AW245">
        <v>2</v>
      </c>
      <c r="AX245">
        <v>1</v>
      </c>
      <c r="AY245">
        <v>2</v>
      </c>
      <c r="AZ245">
        <v>2</v>
      </c>
      <c r="BA245">
        <v>2</v>
      </c>
      <c r="BB245">
        <v>68</v>
      </c>
    </row>
    <row r="246" spans="1:54">
      <c r="A246">
        <v>21271</v>
      </c>
      <c r="B246">
        <v>0</v>
      </c>
      <c r="C246">
        <v>1995</v>
      </c>
      <c r="D246" s="37">
        <v>44133.608865740702</v>
      </c>
      <c r="E246" t="s">
        <v>97</v>
      </c>
      <c r="F246">
        <v>3</v>
      </c>
      <c r="G246">
        <v>4</v>
      </c>
      <c r="H246">
        <v>2</v>
      </c>
      <c r="I246">
        <v>3</v>
      </c>
      <c r="J246">
        <v>1</v>
      </c>
      <c r="K246">
        <v>4</v>
      </c>
      <c r="L246">
        <v>3</v>
      </c>
      <c r="M246">
        <v>1</v>
      </c>
      <c r="N246">
        <v>1</v>
      </c>
      <c r="O246">
        <v>2</v>
      </c>
      <c r="P246">
        <v>4</v>
      </c>
      <c r="Q246">
        <v>4</v>
      </c>
      <c r="R246">
        <v>2</v>
      </c>
      <c r="S246">
        <v>4</v>
      </c>
      <c r="T246">
        <v>1</v>
      </c>
      <c r="U246">
        <v>2</v>
      </c>
      <c r="V246">
        <v>1</v>
      </c>
      <c r="W246">
        <v>2</v>
      </c>
      <c r="X246">
        <v>3</v>
      </c>
      <c r="Y246">
        <v>3</v>
      </c>
      <c r="Z246">
        <v>3</v>
      </c>
      <c r="AA246">
        <v>2</v>
      </c>
      <c r="AB246">
        <v>1</v>
      </c>
      <c r="AC246">
        <v>3</v>
      </c>
      <c r="AD246">
        <v>10</v>
      </c>
      <c r="AE246">
        <v>7</v>
      </c>
      <c r="AF246">
        <v>16</v>
      </c>
      <c r="AG246">
        <v>6</v>
      </c>
      <c r="AH246">
        <v>5</v>
      </c>
      <c r="AI246">
        <v>9</v>
      </c>
      <c r="AJ246">
        <v>6</v>
      </c>
      <c r="AK246">
        <v>9</v>
      </c>
      <c r="AL246">
        <v>6</v>
      </c>
      <c r="AM246">
        <v>10</v>
      </c>
      <c r="AN246">
        <v>11</v>
      </c>
      <c r="AO246">
        <v>3</v>
      </c>
      <c r="AP246">
        <v>4</v>
      </c>
      <c r="AQ246">
        <v>6</v>
      </c>
      <c r="AR246">
        <v>3</v>
      </c>
      <c r="AS246">
        <v>7</v>
      </c>
      <c r="AT246">
        <v>3</v>
      </c>
      <c r="AU246">
        <v>6</v>
      </c>
      <c r="AV246">
        <v>6</v>
      </c>
      <c r="AW246">
        <v>8</v>
      </c>
      <c r="AX246">
        <v>8</v>
      </c>
      <c r="AY246">
        <v>7</v>
      </c>
      <c r="AZ246">
        <v>8</v>
      </c>
      <c r="BA246">
        <v>5</v>
      </c>
      <c r="BB246">
        <v>-3</v>
      </c>
    </row>
    <row r="247" spans="1:54">
      <c r="A247">
        <v>21278</v>
      </c>
      <c r="B247">
        <v>0</v>
      </c>
      <c r="C247">
        <v>1998</v>
      </c>
      <c r="D247" s="37">
        <v>44133.619108796302</v>
      </c>
      <c r="E247" t="s">
        <v>99</v>
      </c>
      <c r="F247">
        <v>4</v>
      </c>
      <c r="G247">
        <v>1</v>
      </c>
      <c r="H247">
        <v>1</v>
      </c>
      <c r="I247">
        <v>1</v>
      </c>
      <c r="J247">
        <v>1</v>
      </c>
      <c r="K247">
        <v>3</v>
      </c>
      <c r="L247">
        <v>2</v>
      </c>
      <c r="M247">
        <v>1</v>
      </c>
      <c r="N247">
        <v>1</v>
      </c>
      <c r="O247">
        <v>3</v>
      </c>
      <c r="P247">
        <v>3</v>
      </c>
      <c r="Q247">
        <v>4</v>
      </c>
      <c r="R247">
        <v>4</v>
      </c>
      <c r="S247">
        <v>1</v>
      </c>
      <c r="T247">
        <v>1</v>
      </c>
      <c r="U247">
        <v>2</v>
      </c>
      <c r="V247">
        <v>1</v>
      </c>
      <c r="W247">
        <v>3</v>
      </c>
      <c r="X247">
        <v>4</v>
      </c>
      <c r="Y247">
        <v>4</v>
      </c>
      <c r="Z247">
        <v>1</v>
      </c>
      <c r="AA247">
        <v>3</v>
      </c>
      <c r="AB247">
        <v>1</v>
      </c>
      <c r="AC247">
        <v>4</v>
      </c>
      <c r="AD247">
        <v>5</v>
      </c>
      <c r="AE247">
        <v>3</v>
      </c>
      <c r="AF247">
        <v>2</v>
      </c>
      <c r="AG247">
        <v>2</v>
      </c>
      <c r="AH247">
        <v>2</v>
      </c>
      <c r="AI247">
        <v>3</v>
      </c>
      <c r="AJ247">
        <v>4</v>
      </c>
      <c r="AK247">
        <v>3</v>
      </c>
      <c r="AL247">
        <v>7</v>
      </c>
      <c r="AM247">
        <v>3</v>
      </c>
      <c r="AN247">
        <v>7</v>
      </c>
      <c r="AO247">
        <v>3</v>
      </c>
      <c r="AP247">
        <v>4</v>
      </c>
      <c r="AQ247">
        <v>8</v>
      </c>
      <c r="AR247">
        <v>2</v>
      </c>
      <c r="AS247">
        <v>3</v>
      </c>
      <c r="AT247">
        <v>2</v>
      </c>
      <c r="AU247">
        <v>2</v>
      </c>
      <c r="AV247">
        <v>3</v>
      </c>
      <c r="AW247">
        <v>3</v>
      </c>
      <c r="AX247">
        <v>2</v>
      </c>
      <c r="AY247">
        <v>2</v>
      </c>
      <c r="AZ247">
        <v>5</v>
      </c>
      <c r="BA247">
        <v>2</v>
      </c>
      <c r="BB247">
        <v>9</v>
      </c>
    </row>
    <row r="248" spans="1:54">
      <c r="A248">
        <v>21325</v>
      </c>
      <c r="B248">
        <v>0</v>
      </c>
      <c r="C248">
        <v>1996</v>
      </c>
      <c r="D248" s="37">
        <v>44133.668912036999</v>
      </c>
      <c r="E248" t="s">
        <v>139</v>
      </c>
      <c r="F248">
        <v>3</v>
      </c>
      <c r="G248">
        <v>2</v>
      </c>
      <c r="H248">
        <v>2</v>
      </c>
      <c r="I248">
        <v>2</v>
      </c>
      <c r="J248">
        <v>3</v>
      </c>
      <c r="K248">
        <v>2</v>
      </c>
      <c r="L248">
        <v>3</v>
      </c>
      <c r="M248">
        <v>2</v>
      </c>
      <c r="N248">
        <v>2</v>
      </c>
      <c r="O248">
        <v>3</v>
      </c>
      <c r="P248">
        <v>2</v>
      </c>
      <c r="Q248">
        <v>3</v>
      </c>
      <c r="R248">
        <v>3</v>
      </c>
      <c r="S248">
        <v>3</v>
      </c>
      <c r="T248">
        <v>2</v>
      </c>
      <c r="U248">
        <v>3</v>
      </c>
      <c r="V248">
        <v>2</v>
      </c>
      <c r="W248">
        <v>3</v>
      </c>
      <c r="X248">
        <v>3</v>
      </c>
      <c r="Y248">
        <v>3</v>
      </c>
      <c r="Z248">
        <v>2</v>
      </c>
      <c r="AA248">
        <v>3</v>
      </c>
      <c r="AB248">
        <v>2</v>
      </c>
      <c r="AC248">
        <v>3</v>
      </c>
      <c r="AD248">
        <v>4</v>
      </c>
      <c r="AE248">
        <v>3</v>
      </c>
      <c r="AF248">
        <v>4</v>
      </c>
      <c r="AG248">
        <v>2</v>
      </c>
      <c r="AH248">
        <v>3</v>
      </c>
      <c r="AI248">
        <v>2</v>
      </c>
      <c r="AJ248">
        <v>4</v>
      </c>
      <c r="AK248">
        <v>3</v>
      </c>
      <c r="AL248">
        <v>4</v>
      </c>
      <c r="AM248">
        <v>2</v>
      </c>
      <c r="AN248">
        <v>3</v>
      </c>
      <c r="AO248">
        <v>4</v>
      </c>
      <c r="AP248">
        <v>2</v>
      </c>
      <c r="AQ248">
        <v>2</v>
      </c>
      <c r="AR248">
        <v>2</v>
      </c>
      <c r="AS248">
        <v>3</v>
      </c>
      <c r="AT248">
        <v>2</v>
      </c>
      <c r="AU248">
        <v>2</v>
      </c>
      <c r="AV248">
        <v>2</v>
      </c>
      <c r="AW248">
        <v>2</v>
      </c>
      <c r="AX248">
        <v>2</v>
      </c>
      <c r="AY248">
        <v>2</v>
      </c>
      <c r="AZ248">
        <v>2</v>
      </c>
      <c r="BA248">
        <v>2</v>
      </c>
      <c r="BB248">
        <v>-34</v>
      </c>
    </row>
    <row r="249" spans="1:54">
      <c r="A249">
        <v>21083</v>
      </c>
      <c r="B249">
        <v>0</v>
      </c>
      <c r="C249">
        <v>2001</v>
      </c>
      <c r="D249" s="37">
        <v>44133.6952199074</v>
      </c>
      <c r="E249" t="s">
        <v>202</v>
      </c>
      <c r="F249">
        <v>4</v>
      </c>
      <c r="G249">
        <v>3</v>
      </c>
      <c r="H249">
        <v>3</v>
      </c>
      <c r="I249">
        <v>3</v>
      </c>
      <c r="J249">
        <v>2</v>
      </c>
      <c r="K249">
        <v>1</v>
      </c>
      <c r="L249">
        <v>2</v>
      </c>
      <c r="M249">
        <v>2</v>
      </c>
      <c r="N249">
        <v>2</v>
      </c>
      <c r="O249">
        <v>1</v>
      </c>
      <c r="P249">
        <v>3</v>
      </c>
      <c r="Q249">
        <v>4</v>
      </c>
      <c r="R249">
        <v>3</v>
      </c>
      <c r="S249">
        <v>3</v>
      </c>
      <c r="T249">
        <v>2</v>
      </c>
      <c r="U249">
        <v>1</v>
      </c>
      <c r="V249">
        <v>1</v>
      </c>
      <c r="W249">
        <v>1</v>
      </c>
      <c r="X249">
        <v>3</v>
      </c>
      <c r="Y249">
        <v>3</v>
      </c>
      <c r="Z249">
        <v>2</v>
      </c>
      <c r="AA249">
        <v>2</v>
      </c>
      <c r="AB249">
        <v>1</v>
      </c>
      <c r="AC249">
        <v>3</v>
      </c>
      <c r="AD249">
        <v>13</v>
      </c>
      <c r="AE249">
        <v>4</v>
      </c>
      <c r="AF249">
        <v>5</v>
      </c>
      <c r="AG249">
        <v>4</v>
      </c>
      <c r="AH249">
        <v>3</v>
      </c>
      <c r="AI249">
        <v>3</v>
      </c>
      <c r="AJ249">
        <v>5</v>
      </c>
      <c r="AK249">
        <v>3</v>
      </c>
      <c r="AL249">
        <v>7</v>
      </c>
      <c r="AM249">
        <v>4</v>
      </c>
      <c r="AN249">
        <v>8</v>
      </c>
      <c r="AO249">
        <v>5</v>
      </c>
      <c r="AP249">
        <v>10</v>
      </c>
      <c r="AQ249">
        <v>3</v>
      </c>
      <c r="AR249">
        <v>4</v>
      </c>
      <c r="AS249">
        <v>4</v>
      </c>
      <c r="AT249">
        <v>3</v>
      </c>
      <c r="AU249">
        <v>4</v>
      </c>
      <c r="AV249">
        <v>7</v>
      </c>
      <c r="AW249">
        <v>6</v>
      </c>
      <c r="AX249">
        <v>3</v>
      </c>
      <c r="AY249">
        <v>8</v>
      </c>
      <c r="AZ249">
        <v>14</v>
      </c>
      <c r="BA249">
        <v>8</v>
      </c>
      <c r="BB249">
        <v>-17</v>
      </c>
    </row>
    <row r="250" spans="1:54">
      <c r="A250">
        <v>21350</v>
      </c>
      <c r="B250">
        <v>0</v>
      </c>
      <c r="C250">
        <v>1996</v>
      </c>
      <c r="D250" s="37">
        <v>44133.697210648097</v>
      </c>
      <c r="E250" t="s">
        <v>203</v>
      </c>
      <c r="F250">
        <v>4</v>
      </c>
      <c r="G250">
        <v>3</v>
      </c>
      <c r="H250">
        <v>3</v>
      </c>
      <c r="I250">
        <v>3</v>
      </c>
      <c r="J250">
        <v>4</v>
      </c>
      <c r="K250">
        <v>1</v>
      </c>
      <c r="L250">
        <v>4</v>
      </c>
      <c r="M250">
        <v>2</v>
      </c>
      <c r="N250">
        <v>1</v>
      </c>
      <c r="O250">
        <v>3</v>
      </c>
      <c r="P250">
        <v>3</v>
      </c>
      <c r="Q250">
        <v>4</v>
      </c>
      <c r="R250">
        <v>2</v>
      </c>
      <c r="S250">
        <v>2</v>
      </c>
      <c r="T250">
        <v>1</v>
      </c>
      <c r="U250">
        <v>3</v>
      </c>
      <c r="V250">
        <v>2</v>
      </c>
      <c r="W250">
        <v>1</v>
      </c>
      <c r="X250">
        <v>3</v>
      </c>
      <c r="Y250">
        <v>2</v>
      </c>
      <c r="Z250">
        <v>4</v>
      </c>
      <c r="AA250">
        <v>4</v>
      </c>
      <c r="AB250">
        <v>3</v>
      </c>
      <c r="AC250">
        <v>2</v>
      </c>
      <c r="AD250">
        <v>4</v>
      </c>
      <c r="AE250">
        <v>3</v>
      </c>
      <c r="AF250">
        <v>4</v>
      </c>
      <c r="AG250">
        <v>3</v>
      </c>
      <c r="AH250">
        <v>2</v>
      </c>
      <c r="AI250">
        <v>3</v>
      </c>
      <c r="AJ250">
        <v>8</v>
      </c>
      <c r="AK250">
        <v>4</v>
      </c>
      <c r="AL250">
        <v>4</v>
      </c>
      <c r="AM250">
        <v>2</v>
      </c>
      <c r="AN250">
        <v>18</v>
      </c>
      <c r="AO250">
        <v>3</v>
      </c>
      <c r="AP250">
        <v>4</v>
      </c>
      <c r="AQ250">
        <v>3</v>
      </c>
      <c r="AR250">
        <v>6</v>
      </c>
      <c r="AS250">
        <v>4</v>
      </c>
      <c r="AT250">
        <v>3</v>
      </c>
      <c r="AU250">
        <v>3</v>
      </c>
      <c r="AV250">
        <v>3</v>
      </c>
      <c r="AW250">
        <v>4</v>
      </c>
      <c r="AX250">
        <v>3</v>
      </c>
      <c r="AY250">
        <v>3</v>
      </c>
      <c r="AZ250">
        <v>6</v>
      </c>
      <c r="BA250">
        <v>2</v>
      </c>
      <c r="BB250">
        <v>4</v>
      </c>
    </row>
    <row r="251" spans="1:54">
      <c r="A251">
        <v>21367</v>
      </c>
      <c r="B251">
        <v>1</v>
      </c>
      <c r="C251">
        <v>1996</v>
      </c>
      <c r="D251" s="37">
        <v>44133.710833333302</v>
      </c>
      <c r="E251" t="s">
        <v>102</v>
      </c>
      <c r="F251">
        <v>2</v>
      </c>
      <c r="G251">
        <v>3</v>
      </c>
      <c r="H251">
        <v>3</v>
      </c>
      <c r="I251">
        <v>3</v>
      </c>
      <c r="J251">
        <v>3</v>
      </c>
      <c r="K251">
        <v>2</v>
      </c>
      <c r="L251">
        <v>2</v>
      </c>
      <c r="M251">
        <v>2</v>
      </c>
      <c r="N251">
        <v>2</v>
      </c>
      <c r="O251">
        <v>2</v>
      </c>
      <c r="P251">
        <v>2</v>
      </c>
      <c r="Q251">
        <v>3</v>
      </c>
      <c r="R251">
        <v>2</v>
      </c>
      <c r="S251">
        <v>2</v>
      </c>
      <c r="T251">
        <v>2</v>
      </c>
      <c r="U251">
        <v>2</v>
      </c>
      <c r="V251">
        <v>2</v>
      </c>
      <c r="W251">
        <v>2</v>
      </c>
      <c r="X251">
        <v>3</v>
      </c>
      <c r="Y251">
        <v>3</v>
      </c>
      <c r="Z251">
        <v>2</v>
      </c>
      <c r="AA251">
        <v>3</v>
      </c>
      <c r="AB251">
        <v>3</v>
      </c>
      <c r="AC251">
        <v>3</v>
      </c>
      <c r="AD251">
        <v>8</v>
      </c>
      <c r="AE251">
        <v>4</v>
      </c>
      <c r="AF251">
        <v>12</v>
      </c>
      <c r="AG251">
        <v>3</v>
      </c>
      <c r="AH251">
        <v>3</v>
      </c>
      <c r="AI251">
        <v>3</v>
      </c>
      <c r="AJ251">
        <v>5</v>
      </c>
      <c r="AK251">
        <v>5</v>
      </c>
      <c r="AL251">
        <v>4</v>
      </c>
      <c r="AM251">
        <v>3</v>
      </c>
      <c r="AN251">
        <v>7</v>
      </c>
      <c r="AO251">
        <v>4</v>
      </c>
      <c r="AP251">
        <v>4</v>
      </c>
      <c r="AQ251">
        <v>6</v>
      </c>
      <c r="AR251">
        <v>4</v>
      </c>
      <c r="AS251">
        <v>4</v>
      </c>
      <c r="AT251">
        <v>6</v>
      </c>
      <c r="AU251">
        <v>4</v>
      </c>
      <c r="AV251">
        <v>6</v>
      </c>
      <c r="AW251">
        <v>7</v>
      </c>
      <c r="AX251">
        <v>3</v>
      </c>
      <c r="AY251">
        <v>5</v>
      </c>
      <c r="AZ251">
        <v>7</v>
      </c>
      <c r="BA251">
        <v>4</v>
      </c>
      <c r="BB251">
        <v>-33</v>
      </c>
    </row>
    <row r="252" spans="1:54">
      <c r="A252">
        <v>21349</v>
      </c>
      <c r="B252">
        <v>0</v>
      </c>
      <c r="C252">
        <v>1999</v>
      </c>
      <c r="D252" s="37">
        <v>44133.719074074099</v>
      </c>
      <c r="E252" t="s">
        <v>97</v>
      </c>
      <c r="F252">
        <v>3</v>
      </c>
      <c r="G252">
        <v>3</v>
      </c>
      <c r="H252">
        <v>2</v>
      </c>
      <c r="I252">
        <v>3</v>
      </c>
      <c r="J252">
        <v>1</v>
      </c>
      <c r="K252">
        <v>3</v>
      </c>
      <c r="L252">
        <v>3</v>
      </c>
      <c r="M252">
        <v>2</v>
      </c>
      <c r="N252">
        <v>1</v>
      </c>
      <c r="O252">
        <v>3</v>
      </c>
      <c r="P252">
        <v>3</v>
      </c>
      <c r="Q252">
        <v>2</v>
      </c>
      <c r="R252">
        <v>2</v>
      </c>
      <c r="S252">
        <v>3</v>
      </c>
      <c r="T252">
        <v>1</v>
      </c>
      <c r="U252">
        <v>3</v>
      </c>
      <c r="V252">
        <v>1</v>
      </c>
      <c r="W252">
        <v>3</v>
      </c>
      <c r="X252">
        <v>3</v>
      </c>
      <c r="Y252">
        <v>3</v>
      </c>
      <c r="Z252">
        <v>2</v>
      </c>
      <c r="AA252">
        <v>3</v>
      </c>
      <c r="AB252">
        <v>1</v>
      </c>
      <c r="AC252">
        <v>3</v>
      </c>
      <c r="AD252">
        <v>16</v>
      </c>
      <c r="AE252">
        <v>7</v>
      </c>
      <c r="AF252">
        <v>4</v>
      </c>
      <c r="AG252">
        <v>2</v>
      </c>
      <c r="AH252">
        <v>6</v>
      </c>
      <c r="AI252">
        <v>3</v>
      </c>
      <c r="AJ252">
        <v>6</v>
      </c>
      <c r="AK252">
        <v>4</v>
      </c>
      <c r="AL252">
        <v>4</v>
      </c>
      <c r="AM252">
        <v>3</v>
      </c>
      <c r="AN252">
        <v>4</v>
      </c>
      <c r="AO252">
        <v>3</v>
      </c>
      <c r="AP252">
        <v>3</v>
      </c>
      <c r="AQ252">
        <v>3</v>
      </c>
      <c r="AR252">
        <v>3</v>
      </c>
      <c r="AS252">
        <v>2</v>
      </c>
      <c r="AT252">
        <v>3</v>
      </c>
      <c r="AU252">
        <v>3</v>
      </c>
      <c r="AV252">
        <v>2</v>
      </c>
      <c r="AW252">
        <v>2</v>
      </c>
      <c r="AX252">
        <v>2</v>
      </c>
      <c r="AY252">
        <v>2</v>
      </c>
      <c r="AZ252">
        <v>8</v>
      </c>
      <c r="BA252">
        <v>2</v>
      </c>
      <c r="BB252">
        <v>-22</v>
      </c>
    </row>
    <row r="253" spans="1:54">
      <c r="A253">
        <v>21376</v>
      </c>
      <c r="B253">
        <v>1</v>
      </c>
      <c r="C253">
        <v>1972</v>
      </c>
      <c r="D253" s="37">
        <v>44133.7277314815</v>
      </c>
      <c r="E253" t="s">
        <v>97</v>
      </c>
      <c r="F253">
        <v>3</v>
      </c>
      <c r="G253">
        <v>2</v>
      </c>
      <c r="H253">
        <v>2</v>
      </c>
      <c r="I253">
        <v>2</v>
      </c>
      <c r="J253">
        <v>3</v>
      </c>
      <c r="K253">
        <v>2</v>
      </c>
      <c r="L253">
        <v>3</v>
      </c>
      <c r="M253">
        <v>2</v>
      </c>
      <c r="N253">
        <v>3</v>
      </c>
      <c r="O253">
        <v>3</v>
      </c>
      <c r="P253">
        <v>3</v>
      </c>
      <c r="Q253">
        <v>3</v>
      </c>
      <c r="R253">
        <v>3</v>
      </c>
      <c r="S253">
        <v>3</v>
      </c>
      <c r="T253">
        <v>3</v>
      </c>
      <c r="U253">
        <v>3</v>
      </c>
      <c r="V253">
        <v>2</v>
      </c>
      <c r="W253">
        <v>2</v>
      </c>
      <c r="X253">
        <v>3</v>
      </c>
      <c r="Y253">
        <v>3</v>
      </c>
      <c r="Z253">
        <v>2</v>
      </c>
      <c r="AA253">
        <v>2</v>
      </c>
      <c r="AB253">
        <v>2</v>
      </c>
      <c r="AC253">
        <v>3</v>
      </c>
      <c r="AD253">
        <v>6</v>
      </c>
      <c r="AE253">
        <v>4</v>
      </c>
      <c r="AF253">
        <v>6</v>
      </c>
      <c r="AG253">
        <v>4</v>
      </c>
      <c r="AH253">
        <v>4</v>
      </c>
      <c r="AI253">
        <v>3</v>
      </c>
      <c r="AJ253">
        <v>17</v>
      </c>
      <c r="AK253">
        <v>5</v>
      </c>
      <c r="AL253">
        <v>4</v>
      </c>
      <c r="AM253">
        <v>31</v>
      </c>
      <c r="AN253">
        <v>9</v>
      </c>
      <c r="AO253">
        <v>5</v>
      </c>
      <c r="AP253">
        <v>4</v>
      </c>
      <c r="AQ253">
        <v>6</v>
      </c>
      <c r="AR253">
        <v>4</v>
      </c>
      <c r="AS253">
        <v>5</v>
      </c>
      <c r="AT253">
        <v>4</v>
      </c>
      <c r="AU253">
        <v>11</v>
      </c>
      <c r="AV253">
        <v>16</v>
      </c>
      <c r="AW253">
        <v>8</v>
      </c>
      <c r="AX253">
        <v>3</v>
      </c>
      <c r="AY253">
        <v>7</v>
      </c>
      <c r="AZ253">
        <v>5</v>
      </c>
      <c r="BA253">
        <v>5</v>
      </c>
      <c r="BB253">
        <v>-27</v>
      </c>
    </row>
    <row r="254" spans="1:54">
      <c r="A254">
        <v>21384</v>
      </c>
      <c r="B254">
        <v>0</v>
      </c>
      <c r="C254">
        <v>1994</v>
      </c>
      <c r="D254" s="37">
        <v>44133.738680555602</v>
      </c>
      <c r="E254" t="s">
        <v>204</v>
      </c>
      <c r="F254">
        <v>4</v>
      </c>
      <c r="G254">
        <v>2</v>
      </c>
      <c r="H254">
        <v>2</v>
      </c>
      <c r="I254">
        <v>2</v>
      </c>
      <c r="J254">
        <v>2</v>
      </c>
      <c r="K254">
        <v>2</v>
      </c>
      <c r="L254">
        <v>2</v>
      </c>
      <c r="M254">
        <v>2</v>
      </c>
      <c r="N254">
        <v>2</v>
      </c>
      <c r="O254">
        <v>2</v>
      </c>
      <c r="P254">
        <v>2</v>
      </c>
      <c r="Q254">
        <v>4</v>
      </c>
      <c r="R254">
        <v>4</v>
      </c>
      <c r="S254">
        <v>2</v>
      </c>
      <c r="T254">
        <v>2</v>
      </c>
      <c r="U254">
        <v>2</v>
      </c>
      <c r="V254">
        <v>2</v>
      </c>
      <c r="W254">
        <v>2</v>
      </c>
      <c r="X254">
        <v>3</v>
      </c>
      <c r="Y254">
        <v>4</v>
      </c>
      <c r="Z254">
        <v>2</v>
      </c>
      <c r="AA254">
        <v>4</v>
      </c>
      <c r="AB254">
        <v>1</v>
      </c>
      <c r="AC254">
        <v>3</v>
      </c>
      <c r="AD254">
        <v>12</v>
      </c>
      <c r="AE254">
        <v>3</v>
      </c>
      <c r="AF254">
        <v>4</v>
      </c>
      <c r="AG254">
        <v>3</v>
      </c>
      <c r="AH254">
        <v>4</v>
      </c>
      <c r="AI254">
        <v>3</v>
      </c>
      <c r="AJ254">
        <v>33</v>
      </c>
      <c r="AK254">
        <v>6</v>
      </c>
      <c r="AL254">
        <v>4</v>
      </c>
      <c r="AM254">
        <v>6</v>
      </c>
      <c r="AN254">
        <v>4</v>
      </c>
      <c r="AO254">
        <v>6</v>
      </c>
      <c r="AP254">
        <v>5</v>
      </c>
      <c r="AQ254">
        <v>10</v>
      </c>
      <c r="AR254">
        <v>3</v>
      </c>
      <c r="AS254">
        <v>6</v>
      </c>
      <c r="AT254">
        <v>3</v>
      </c>
      <c r="AU254">
        <v>4</v>
      </c>
      <c r="AV254">
        <v>7</v>
      </c>
      <c r="AW254">
        <v>7</v>
      </c>
      <c r="AX254">
        <v>4</v>
      </c>
      <c r="AY254">
        <v>3</v>
      </c>
      <c r="AZ254">
        <v>5</v>
      </c>
      <c r="BA254">
        <v>6</v>
      </c>
      <c r="BB254">
        <v>-24</v>
      </c>
    </row>
    <row r="255" spans="1:54">
      <c r="A255">
        <v>21391</v>
      </c>
      <c r="B255">
        <v>0</v>
      </c>
      <c r="C255">
        <v>1996</v>
      </c>
      <c r="D255" s="37">
        <v>44133.742013888899</v>
      </c>
      <c r="E255" t="s">
        <v>99</v>
      </c>
      <c r="F255">
        <v>2</v>
      </c>
      <c r="G255">
        <v>1</v>
      </c>
      <c r="H255">
        <v>1</v>
      </c>
      <c r="I255">
        <v>1</v>
      </c>
      <c r="J255">
        <v>2</v>
      </c>
      <c r="K255">
        <v>4</v>
      </c>
      <c r="L255">
        <v>2</v>
      </c>
      <c r="M255">
        <v>3</v>
      </c>
      <c r="N255">
        <v>1</v>
      </c>
      <c r="O255">
        <v>1</v>
      </c>
      <c r="P255">
        <v>1</v>
      </c>
      <c r="Q255">
        <v>1</v>
      </c>
      <c r="R255">
        <v>4</v>
      </c>
      <c r="S255">
        <v>2</v>
      </c>
      <c r="T255">
        <v>1</v>
      </c>
      <c r="U255">
        <v>2</v>
      </c>
      <c r="V255">
        <v>2</v>
      </c>
      <c r="W255">
        <v>2</v>
      </c>
      <c r="X255">
        <v>1</v>
      </c>
      <c r="Y255">
        <v>2</v>
      </c>
      <c r="Z255">
        <v>2</v>
      </c>
      <c r="AA255">
        <v>4</v>
      </c>
      <c r="AB255">
        <v>2</v>
      </c>
      <c r="AC255">
        <v>3</v>
      </c>
      <c r="AD255">
        <v>15</v>
      </c>
      <c r="AE255">
        <v>4</v>
      </c>
      <c r="AF255">
        <v>5</v>
      </c>
      <c r="AG255">
        <v>4</v>
      </c>
      <c r="AH255">
        <v>4</v>
      </c>
      <c r="AI255">
        <v>4</v>
      </c>
      <c r="AJ255">
        <v>7</v>
      </c>
      <c r="AK255">
        <v>5</v>
      </c>
      <c r="AL255">
        <v>4</v>
      </c>
      <c r="AM255">
        <v>3</v>
      </c>
      <c r="AN255">
        <v>12</v>
      </c>
      <c r="AO255">
        <v>4</v>
      </c>
      <c r="AP255">
        <v>38</v>
      </c>
      <c r="AQ255">
        <v>5</v>
      </c>
      <c r="AR255">
        <v>101</v>
      </c>
      <c r="AS255">
        <v>5</v>
      </c>
      <c r="AT255">
        <v>6</v>
      </c>
      <c r="AU255">
        <v>3</v>
      </c>
      <c r="AV255">
        <v>5</v>
      </c>
      <c r="AW255">
        <v>5</v>
      </c>
      <c r="AX255">
        <v>3</v>
      </c>
      <c r="AY255">
        <v>3</v>
      </c>
      <c r="AZ255">
        <v>5</v>
      </c>
      <c r="BA255">
        <v>3</v>
      </c>
      <c r="BB255">
        <v>17</v>
      </c>
    </row>
    <row r="256" spans="1:54">
      <c r="A256">
        <v>21429</v>
      </c>
      <c r="B256">
        <v>0</v>
      </c>
      <c r="C256">
        <v>1977</v>
      </c>
      <c r="D256" s="37">
        <v>44133.798055555599</v>
      </c>
      <c r="E256" t="s">
        <v>205</v>
      </c>
      <c r="F256">
        <v>3</v>
      </c>
      <c r="G256">
        <v>1</v>
      </c>
      <c r="H256">
        <v>2</v>
      </c>
      <c r="I256">
        <v>1</v>
      </c>
      <c r="J256">
        <v>1</v>
      </c>
      <c r="K256">
        <v>3</v>
      </c>
      <c r="L256">
        <v>1</v>
      </c>
      <c r="M256">
        <v>2</v>
      </c>
      <c r="N256">
        <v>1</v>
      </c>
      <c r="O256">
        <v>1</v>
      </c>
      <c r="P256">
        <v>2</v>
      </c>
      <c r="Q256">
        <v>3</v>
      </c>
      <c r="R256">
        <v>3</v>
      </c>
      <c r="S256">
        <v>3</v>
      </c>
      <c r="T256">
        <v>2</v>
      </c>
      <c r="U256">
        <v>3</v>
      </c>
      <c r="V256">
        <v>1</v>
      </c>
      <c r="W256">
        <v>2</v>
      </c>
      <c r="X256">
        <v>2</v>
      </c>
      <c r="Y256">
        <v>3</v>
      </c>
      <c r="Z256">
        <v>2</v>
      </c>
      <c r="AA256">
        <v>3</v>
      </c>
      <c r="AB256">
        <v>1</v>
      </c>
      <c r="AC256">
        <v>3</v>
      </c>
      <c r="AD256">
        <v>8</v>
      </c>
      <c r="AE256">
        <v>3</v>
      </c>
      <c r="AF256">
        <v>4</v>
      </c>
      <c r="AG256">
        <v>3</v>
      </c>
      <c r="AH256">
        <v>5</v>
      </c>
      <c r="AI256">
        <v>5</v>
      </c>
      <c r="AJ256">
        <v>4</v>
      </c>
      <c r="AK256">
        <v>5</v>
      </c>
      <c r="AL256">
        <v>3</v>
      </c>
      <c r="AM256">
        <v>3</v>
      </c>
      <c r="AN256">
        <v>22</v>
      </c>
      <c r="AO256">
        <v>5</v>
      </c>
      <c r="AP256">
        <v>6</v>
      </c>
      <c r="AQ256">
        <v>5</v>
      </c>
      <c r="AR256">
        <v>4</v>
      </c>
      <c r="AS256">
        <v>7</v>
      </c>
      <c r="AT256">
        <v>3</v>
      </c>
      <c r="AU256">
        <v>4</v>
      </c>
      <c r="AV256">
        <v>5</v>
      </c>
      <c r="AW256">
        <v>21</v>
      </c>
      <c r="AX256">
        <v>4</v>
      </c>
      <c r="AY256">
        <v>3</v>
      </c>
      <c r="AZ256">
        <v>5</v>
      </c>
      <c r="BA256">
        <v>3</v>
      </c>
      <c r="BB256">
        <v>-14</v>
      </c>
    </row>
    <row r="257" spans="1:54">
      <c r="A257">
        <v>21426</v>
      </c>
      <c r="B257">
        <v>0</v>
      </c>
      <c r="C257">
        <v>1998</v>
      </c>
      <c r="D257" s="37">
        <v>44133.815659722197</v>
      </c>
      <c r="E257" t="s">
        <v>97</v>
      </c>
      <c r="F257">
        <v>4</v>
      </c>
      <c r="G257">
        <v>3</v>
      </c>
      <c r="H257">
        <v>3</v>
      </c>
      <c r="I257">
        <v>3</v>
      </c>
      <c r="J257">
        <v>3</v>
      </c>
      <c r="K257">
        <v>2</v>
      </c>
      <c r="L257">
        <v>3</v>
      </c>
      <c r="M257">
        <v>3</v>
      </c>
      <c r="N257">
        <v>3</v>
      </c>
      <c r="O257">
        <v>3</v>
      </c>
      <c r="P257">
        <v>3</v>
      </c>
      <c r="Q257">
        <v>3</v>
      </c>
      <c r="R257">
        <v>2</v>
      </c>
      <c r="S257">
        <v>3</v>
      </c>
      <c r="T257">
        <v>3</v>
      </c>
      <c r="U257">
        <v>3</v>
      </c>
      <c r="V257">
        <v>2</v>
      </c>
      <c r="W257">
        <v>3</v>
      </c>
      <c r="X257">
        <v>3</v>
      </c>
      <c r="Y257">
        <v>3</v>
      </c>
      <c r="Z257">
        <v>3</v>
      </c>
      <c r="AA257">
        <v>3</v>
      </c>
      <c r="AB257">
        <v>3</v>
      </c>
      <c r="AC257">
        <v>2</v>
      </c>
      <c r="AD257">
        <v>38</v>
      </c>
      <c r="AE257">
        <v>3</v>
      </c>
      <c r="AF257">
        <v>3</v>
      </c>
      <c r="AG257">
        <v>2</v>
      </c>
      <c r="AH257">
        <v>1</v>
      </c>
      <c r="AI257">
        <v>3</v>
      </c>
      <c r="AJ257">
        <v>2</v>
      </c>
      <c r="AK257">
        <v>3</v>
      </c>
      <c r="AL257">
        <v>2</v>
      </c>
      <c r="AM257">
        <v>2</v>
      </c>
      <c r="AN257">
        <v>3</v>
      </c>
      <c r="AO257">
        <v>2</v>
      </c>
      <c r="AP257">
        <v>4</v>
      </c>
      <c r="AQ257">
        <v>2</v>
      </c>
      <c r="AR257">
        <v>2</v>
      </c>
      <c r="AS257">
        <v>2</v>
      </c>
      <c r="AT257">
        <v>2</v>
      </c>
      <c r="AU257">
        <v>2</v>
      </c>
      <c r="AV257">
        <v>2</v>
      </c>
      <c r="AW257">
        <v>4</v>
      </c>
      <c r="AX257">
        <v>1</v>
      </c>
      <c r="AY257">
        <v>2</v>
      </c>
      <c r="AZ257">
        <v>4</v>
      </c>
      <c r="BA257">
        <v>2</v>
      </c>
      <c r="BB257">
        <v>-20</v>
      </c>
    </row>
    <row r="258" spans="1:54">
      <c r="A258">
        <v>21445</v>
      </c>
      <c r="B258">
        <v>0</v>
      </c>
      <c r="C258">
        <v>2000</v>
      </c>
      <c r="D258" s="37">
        <v>44133.823043981502</v>
      </c>
      <c r="E258" t="s">
        <v>102</v>
      </c>
      <c r="F258">
        <v>2</v>
      </c>
      <c r="G258">
        <v>3</v>
      </c>
      <c r="H258">
        <v>4</v>
      </c>
      <c r="I258">
        <v>4</v>
      </c>
      <c r="J258">
        <v>1</v>
      </c>
      <c r="K258">
        <v>3</v>
      </c>
      <c r="L258">
        <v>2</v>
      </c>
      <c r="M258">
        <v>4</v>
      </c>
      <c r="N258">
        <v>1</v>
      </c>
      <c r="O258">
        <v>1</v>
      </c>
      <c r="P258">
        <v>4</v>
      </c>
      <c r="Q258">
        <v>2</v>
      </c>
      <c r="R258">
        <v>2</v>
      </c>
      <c r="S258">
        <v>4</v>
      </c>
      <c r="T258">
        <v>4</v>
      </c>
      <c r="U258">
        <v>3</v>
      </c>
      <c r="V258">
        <v>1</v>
      </c>
      <c r="W258">
        <v>2</v>
      </c>
      <c r="X258">
        <v>2</v>
      </c>
      <c r="Y258">
        <v>1</v>
      </c>
      <c r="Z258">
        <v>4</v>
      </c>
      <c r="AA258">
        <v>3</v>
      </c>
      <c r="AB258">
        <v>2</v>
      </c>
      <c r="AC258">
        <v>3</v>
      </c>
      <c r="AD258">
        <v>4</v>
      </c>
      <c r="AE258">
        <v>4</v>
      </c>
      <c r="AF258">
        <v>4</v>
      </c>
      <c r="AG258">
        <v>2</v>
      </c>
      <c r="AH258">
        <v>3</v>
      </c>
      <c r="AI258">
        <v>3</v>
      </c>
      <c r="AJ258">
        <v>6</v>
      </c>
      <c r="AK258">
        <v>3</v>
      </c>
      <c r="AL258">
        <v>3</v>
      </c>
      <c r="AM258">
        <v>6</v>
      </c>
      <c r="AN258">
        <v>3</v>
      </c>
      <c r="AO258">
        <v>4</v>
      </c>
      <c r="AP258">
        <v>6</v>
      </c>
      <c r="AQ258">
        <v>3</v>
      </c>
      <c r="AR258">
        <v>3</v>
      </c>
      <c r="AS258">
        <v>7</v>
      </c>
      <c r="AT258">
        <v>3</v>
      </c>
      <c r="AU258">
        <v>5</v>
      </c>
      <c r="AV258">
        <v>5</v>
      </c>
      <c r="AW258">
        <v>4</v>
      </c>
      <c r="AX258">
        <v>3</v>
      </c>
      <c r="AY258">
        <v>2</v>
      </c>
      <c r="AZ258">
        <v>5</v>
      </c>
      <c r="BA258">
        <v>3</v>
      </c>
      <c r="BB258">
        <v>25</v>
      </c>
    </row>
    <row r="259" spans="1:54">
      <c r="A259">
        <v>21441</v>
      </c>
      <c r="B259">
        <v>0</v>
      </c>
      <c r="C259">
        <v>1995</v>
      </c>
      <c r="D259" s="37">
        <v>44133.826539351903</v>
      </c>
      <c r="E259" t="s">
        <v>102</v>
      </c>
      <c r="F259">
        <v>4</v>
      </c>
      <c r="G259">
        <v>3</v>
      </c>
      <c r="H259">
        <v>4</v>
      </c>
      <c r="I259">
        <v>3</v>
      </c>
      <c r="J259">
        <v>1</v>
      </c>
      <c r="K259">
        <v>1</v>
      </c>
      <c r="L259">
        <v>1</v>
      </c>
      <c r="M259">
        <v>2</v>
      </c>
      <c r="N259">
        <v>1</v>
      </c>
      <c r="O259">
        <v>3</v>
      </c>
      <c r="P259">
        <v>3</v>
      </c>
      <c r="Q259">
        <v>4</v>
      </c>
      <c r="R259">
        <v>2</v>
      </c>
      <c r="S259">
        <v>2</v>
      </c>
      <c r="T259">
        <v>4</v>
      </c>
      <c r="U259">
        <v>1</v>
      </c>
      <c r="V259">
        <v>1</v>
      </c>
      <c r="W259">
        <v>2</v>
      </c>
      <c r="X259">
        <v>3</v>
      </c>
      <c r="Y259">
        <v>3</v>
      </c>
      <c r="Z259">
        <v>3</v>
      </c>
      <c r="AA259">
        <v>4</v>
      </c>
      <c r="AB259">
        <v>4</v>
      </c>
      <c r="AC259">
        <v>4</v>
      </c>
      <c r="AD259">
        <v>7</v>
      </c>
      <c r="AE259">
        <v>3</v>
      </c>
      <c r="AF259">
        <v>3</v>
      </c>
      <c r="AG259">
        <v>2</v>
      </c>
      <c r="AH259">
        <v>3</v>
      </c>
      <c r="AI259">
        <v>2</v>
      </c>
      <c r="AJ259">
        <v>4</v>
      </c>
      <c r="AK259">
        <v>4</v>
      </c>
      <c r="AL259">
        <v>4</v>
      </c>
      <c r="AM259">
        <v>3</v>
      </c>
      <c r="AN259">
        <v>3</v>
      </c>
      <c r="AO259">
        <v>4</v>
      </c>
      <c r="AP259">
        <v>3</v>
      </c>
      <c r="AQ259">
        <v>3</v>
      </c>
      <c r="AR259">
        <v>2</v>
      </c>
      <c r="AS259">
        <v>3</v>
      </c>
      <c r="AT259">
        <v>4</v>
      </c>
      <c r="AU259">
        <v>3</v>
      </c>
      <c r="AV259">
        <v>4</v>
      </c>
      <c r="AW259">
        <v>4</v>
      </c>
      <c r="AX259">
        <v>2</v>
      </c>
      <c r="AY259">
        <v>3</v>
      </c>
      <c r="AZ259">
        <v>3</v>
      </c>
      <c r="BA259">
        <v>2</v>
      </c>
      <c r="BB259">
        <v>14</v>
      </c>
    </row>
    <row r="260" spans="1:54">
      <c r="A260">
        <v>21444</v>
      </c>
      <c r="B260">
        <v>0</v>
      </c>
      <c r="C260">
        <v>2000</v>
      </c>
      <c r="D260" s="37">
        <v>44133.829780092601</v>
      </c>
      <c r="E260" t="s">
        <v>99</v>
      </c>
      <c r="F260">
        <v>3</v>
      </c>
      <c r="G260">
        <v>2</v>
      </c>
      <c r="H260">
        <v>3</v>
      </c>
      <c r="I260">
        <v>2</v>
      </c>
      <c r="J260">
        <v>2</v>
      </c>
      <c r="K260">
        <v>3</v>
      </c>
      <c r="L260">
        <v>3</v>
      </c>
      <c r="M260">
        <v>2</v>
      </c>
      <c r="N260">
        <v>2</v>
      </c>
      <c r="O260">
        <v>2</v>
      </c>
      <c r="P260">
        <v>3</v>
      </c>
      <c r="Q260">
        <v>3</v>
      </c>
      <c r="R260">
        <v>3</v>
      </c>
      <c r="S260">
        <v>3</v>
      </c>
      <c r="T260">
        <v>2</v>
      </c>
      <c r="U260">
        <v>3</v>
      </c>
      <c r="V260">
        <v>2</v>
      </c>
      <c r="W260">
        <v>2</v>
      </c>
      <c r="X260">
        <v>3</v>
      </c>
      <c r="Y260">
        <v>3</v>
      </c>
      <c r="Z260">
        <v>2</v>
      </c>
      <c r="AA260">
        <v>2</v>
      </c>
      <c r="AB260">
        <v>2</v>
      </c>
      <c r="AC260">
        <v>3</v>
      </c>
      <c r="AD260">
        <v>5</v>
      </c>
      <c r="AE260">
        <v>7</v>
      </c>
      <c r="AF260">
        <v>9</v>
      </c>
      <c r="AG260">
        <v>7</v>
      </c>
      <c r="AH260">
        <v>5</v>
      </c>
      <c r="AI260">
        <v>5</v>
      </c>
      <c r="AJ260">
        <v>6</v>
      </c>
      <c r="AK260">
        <v>4</v>
      </c>
      <c r="AL260">
        <v>4</v>
      </c>
      <c r="AM260">
        <v>3</v>
      </c>
      <c r="AN260">
        <v>5</v>
      </c>
      <c r="AO260">
        <v>2</v>
      </c>
      <c r="AP260">
        <v>4</v>
      </c>
      <c r="AQ260">
        <v>4</v>
      </c>
      <c r="AR260">
        <v>2</v>
      </c>
      <c r="AS260">
        <v>4</v>
      </c>
      <c r="AT260">
        <v>5</v>
      </c>
      <c r="AU260">
        <v>5</v>
      </c>
      <c r="AV260">
        <v>3</v>
      </c>
      <c r="AW260">
        <v>5</v>
      </c>
      <c r="AX260">
        <v>2</v>
      </c>
      <c r="AY260">
        <v>4</v>
      </c>
      <c r="AZ260">
        <v>5</v>
      </c>
      <c r="BA260">
        <v>3</v>
      </c>
      <c r="BB260">
        <v>-35</v>
      </c>
    </row>
    <row r="261" spans="1:54">
      <c r="A261">
        <v>21465</v>
      </c>
      <c r="B261">
        <v>0</v>
      </c>
      <c r="C261">
        <v>1998</v>
      </c>
      <c r="D261" s="37">
        <v>44133.843715277799</v>
      </c>
      <c r="E261" t="s">
        <v>166</v>
      </c>
      <c r="F261">
        <v>4</v>
      </c>
      <c r="G261">
        <v>3</v>
      </c>
      <c r="H261">
        <v>3</v>
      </c>
      <c r="I261">
        <v>3</v>
      </c>
      <c r="J261">
        <v>4</v>
      </c>
      <c r="K261">
        <v>2</v>
      </c>
      <c r="L261">
        <v>3</v>
      </c>
      <c r="M261">
        <v>2</v>
      </c>
      <c r="N261">
        <v>2</v>
      </c>
      <c r="O261">
        <v>3</v>
      </c>
      <c r="P261">
        <v>4</v>
      </c>
      <c r="Q261">
        <v>4</v>
      </c>
      <c r="R261">
        <v>4</v>
      </c>
      <c r="S261">
        <v>2</v>
      </c>
      <c r="T261">
        <v>3</v>
      </c>
      <c r="U261">
        <v>3</v>
      </c>
      <c r="V261">
        <v>2</v>
      </c>
      <c r="W261">
        <v>4</v>
      </c>
      <c r="X261">
        <v>4</v>
      </c>
      <c r="Y261">
        <v>4</v>
      </c>
      <c r="Z261">
        <v>3</v>
      </c>
      <c r="AA261">
        <v>3</v>
      </c>
      <c r="AB261">
        <v>4</v>
      </c>
      <c r="AC261">
        <v>2</v>
      </c>
      <c r="AD261">
        <v>6</v>
      </c>
      <c r="AE261">
        <v>4</v>
      </c>
      <c r="AF261">
        <v>3</v>
      </c>
      <c r="AG261">
        <v>2</v>
      </c>
      <c r="AH261">
        <v>2</v>
      </c>
      <c r="AI261">
        <v>3</v>
      </c>
      <c r="AJ261">
        <v>4</v>
      </c>
      <c r="AK261">
        <v>4</v>
      </c>
      <c r="AL261">
        <v>5</v>
      </c>
      <c r="AM261">
        <v>3</v>
      </c>
      <c r="AN261">
        <v>4</v>
      </c>
      <c r="AO261">
        <v>3</v>
      </c>
      <c r="AP261">
        <v>2</v>
      </c>
      <c r="AQ261">
        <v>4</v>
      </c>
      <c r="AR261">
        <v>3</v>
      </c>
      <c r="AS261">
        <v>3</v>
      </c>
      <c r="AT261">
        <v>2</v>
      </c>
      <c r="AU261">
        <v>3</v>
      </c>
      <c r="AV261">
        <v>2</v>
      </c>
      <c r="AW261">
        <v>3</v>
      </c>
      <c r="AX261">
        <v>2</v>
      </c>
      <c r="AY261">
        <v>2</v>
      </c>
      <c r="AZ261">
        <v>4</v>
      </c>
      <c r="BA261">
        <v>2</v>
      </c>
      <c r="BB261">
        <v>4</v>
      </c>
    </row>
    <row r="262" spans="1:54">
      <c r="A262">
        <v>21471</v>
      </c>
      <c r="B262">
        <v>0</v>
      </c>
      <c r="C262">
        <v>1995</v>
      </c>
      <c r="D262" s="37">
        <v>44133.845115740703</v>
      </c>
      <c r="E262" t="s">
        <v>99</v>
      </c>
      <c r="F262">
        <v>4</v>
      </c>
      <c r="G262">
        <v>3</v>
      </c>
      <c r="H262">
        <v>3</v>
      </c>
      <c r="I262">
        <v>4</v>
      </c>
      <c r="J262">
        <v>3</v>
      </c>
      <c r="K262">
        <v>2</v>
      </c>
      <c r="L262">
        <v>3</v>
      </c>
      <c r="M262">
        <v>3</v>
      </c>
      <c r="N262">
        <v>2</v>
      </c>
      <c r="O262">
        <v>3</v>
      </c>
      <c r="P262">
        <v>3</v>
      </c>
      <c r="Q262">
        <v>3</v>
      </c>
      <c r="R262">
        <v>2</v>
      </c>
      <c r="S262">
        <v>2</v>
      </c>
      <c r="T262">
        <v>2</v>
      </c>
      <c r="U262">
        <v>2</v>
      </c>
      <c r="V262">
        <v>2</v>
      </c>
      <c r="W262">
        <v>3</v>
      </c>
      <c r="X262">
        <v>3</v>
      </c>
      <c r="Y262">
        <v>3</v>
      </c>
      <c r="Z262">
        <v>2</v>
      </c>
      <c r="AA262">
        <v>3</v>
      </c>
      <c r="AB262">
        <v>3</v>
      </c>
      <c r="AC262">
        <v>2</v>
      </c>
      <c r="AD262">
        <v>4</v>
      </c>
      <c r="AE262">
        <v>2</v>
      </c>
      <c r="AF262">
        <v>2</v>
      </c>
      <c r="AG262">
        <v>2</v>
      </c>
      <c r="AH262">
        <v>2</v>
      </c>
      <c r="AI262">
        <v>2</v>
      </c>
      <c r="AJ262">
        <v>2</v>
      </c>
      <c r="AK262">
        <v>3</v>
      </c>
      <c r="AL262">
        <v>4</v>
      </c>
      <c r="AM262">
        <v>2</v>
      </c>
      <c r="AN262">
        <v>3</v>
      </c>
      <c r="AO262">
        <v>2</v>
      </c>
      <c r="AP262">
        <v>3</v>
      </c>
      <c r="AQ262">
        <v>5</v>
      </c>
      <c r="AR262">
        <v>2</v>
      </c>
      <c r="AS262">
        <v>2</v>
      </c>
      <c r="AT262">
        <v>2</v>
      </c>
      <c r="AU262">
        <v>3</v>
      </c>
      <c r="AV262">
        <v>2</v>
      </c>
      <c r="AW262">
        <v>4</v>
      </c>
      <c r="AX262">
        <v>1</v>
      </c>
      <c r="AY262">
        <v>2</v>
      </c>
      <c r="AZ262">
        <v>4</v>
      </c>
      <c r="BA262">
        <v>2</v>
      </c>
      <c r="BB262">
        <v>-23</v>
      </c>
    </row>
    <row r="263" spans="1:54">
      <c r="A263">
        <v>21492</v>
      </c>
      <c r="B263">
        <v>1</v>
      </c>
      <c r="C263">
        <v>1969</v>
      </c>
      <c r="D263" s="37">
        <v>44133.871076388903</v>
      </c>
      <c r="E263" t="s">
        <v>206</v>
      </c>
      <c r="F263">
        <v>2</v>
      </c>
      <c r="G263">
        <v>2</v>
      </c>
      <c r="H263">
        <v>1</v>
      </c>
      <c r="I263">
        <v>2</v>
      </c>
      <c r="J263">
        <v>2</v>
      </c>
      <c r="K263">
        <v>3</v>
      </c>
      <c r="L263">
        <v>2</v>
      </c>
      <c r="M263">
        <v>1</v>
      </c>
      <c r="N263">
        <v>1</v>
      </c>
      <c r="O263">
        <v>1</v>
      </c>
      <c r="P263">
        <v>2</v>
      </c>
      <c r="Q263">
        <v>3</v>
      </c>
      <c r="R263">
        <v>3</v>
      </c>
      <c r="S263">
        <v>2</v>
      </c>
      <c r="T263">
        <v>1</v>
      </c>
      <c r="U263">
        <v>2</v>
      </c>
      <c r="V263">
        <v>1</v>
      </c>
      <c r="W263">
        <v>1</v>
      </c>
      <c r="X263">
        <v>2</v>
      </c>
      <c r="Y263">
        <v>1</v>
      </c>
      <c r="Z263">
        <v>1</v>
      </c>
      <c r="AA263">
        <v>4</v>
      </c>
      <c r="AB263">
        <v>1</v>
      </c>
      <c r="AC263">
        <v>4</v>
      </c>
      <c r="AD263">
        <v>11</v>
      </c>
      <c r="AE263">
        <v>2</v>
      </c>
      <c r="AF263">
        <v>6</v>
      </c>
      <c r="AG263">
        <v>4</v>
      </c>
      <c r="AH263">
        <v>9</v>
      </c>
      <c r="AI263">
        <v>3</v>
      </c>
      <c r="AJ263">
        <v>5</v>
      </c>
      <c r="AK263">
        <v>5</v>
      </c>
      <c r="AL263">
        <v>5</v>
      </c>
      <c r="AM263">
        <v>5</v>
      </c>
      <c r="AN263">
        <v>6</v>
      </c>
      <c r="AO263">
        <v>5</v>
      </c>
      <c r="AP263">
        <v>4</v>
      </c>
      <c r="AQ263">
        <v>4</v>
      </c>
      <c r="AR263">
        <v>3</v>
      </c>
      <c r="AS263">
        <v>5</v>
      </c>
      <c r="AT263">
        <v>2</v>
      </c>
      <c r="AU263">
        <v>6</v>
      </c>
      <c r="AV263">
        <v>3</v>
      </c>
      <c r="AW263">
        <v>4</v>
      </c>
      <c r="AX263">
        <v>3</v>
      </c>
      <c r="AY263">
        <v>6</v>
      </c>
      <c r="AZ263">
        <v>6</v>
      </c>
      <c r="BA263">
        <v>3</v>
      </c>
      <c r="BB263">
        <v>-1</v>
      </c>
    </row>
    <row r="264" spans="1:54">
      <c r="A264">
        <v>21493</v>
      </c>
      <c r="B264">
        <v>1</v>
      </c>
      <c r="C264">
        <v>1997</v>
      </c>
      <c r="D264" s="37">
        <v>44133.895162036999</v>
      </c>
      <c r="E264" t="s">
        <v>102</v>
      </c>
      <c r="F264">
        <v>4</v>
      </c>
      <c r="G264">
        <v>3</v>
      </c>
      <c r="H264">
        <v>3</v>
      </c>
      <c r="I264">
        <v>2</v>
      </c>
      <c r="J264">
        <v>3</v>
      </c>
      <c r="K264">
        <v>2</v>
      </c>
      <c r="L264">
        <v>1</v>
      </c>
      <c r="M264">
        <v>1</v>
      </c>
      <c r="N264">
        <v>1</v>
      </c>
      <c r="O264">
        <v>3</v>
      </c>
      <c r="P264">
        <v>2</v>
      </c>
      <c r="Q264">
        <v>4</v>
      </c>
      <c r="R264">
        <v>2</v>
      </c>
      <c r="S264">
        <v>3</v>
      </c>
      <c r="T264">
        <v>3</v>
      </c>
      <c r="U264">
        <v>4</v>
      </c>
      <c r="V264">
        <v>1</v>
      </c>
      <c r="W264">
        <v>1</v>
      </c>
      <c r="X264">
        <v>2</v>
      </c>
      <c r="Y264">
        <v>1</v>
      </c>
      <c r="Z264">
        <v>3</v>
      </c>
      <c r="AA264">
        <v>4</v>
      </c>
      <c r="AB264">
        <v>1</v>
      </c>
      <c r="AC264">
        <v>4</v>
      </c>
      <c r="AD264">
        <v>59</v>
      </c>
      <c r="AE264">
        <v>5</v>
      </c>
      <c r="AF264">
        <v>4</v>
      </c>
      <c r="AG264">
        <v>3</v>
      </c>
      <c r="AH264">
        <v>3</v>
      </c>
      <c r="AI264">
        <v>3</v>
      </c>
      <c r="AJ264">
        <v>3</v>
      </c>
      <c r="AK264">
        <v>5</v>
      </c>
      <c r="AL264">
        <v>4</v>
      </c>
      <c r="AM264">
        <v>3</v>
      </c>
      <c r="AN264">
        <v>6</v>
      </c>
      <c r="AO264">
        <v>3</v>
      </c>
      <c r="AP264">
        <v>3</v>
      </c>
      <c r="AQ264">
        <v>3</v>
      </c>
      <c r="AR264">
        <v>4</v>
      </c>
      <c r="AS264">
        <v>3</v>
      </c>
      <c r="AT264">
        <v>2</v>
      </c>
      <c r="AU264">
        <v>11</v>
      </c>
      <c r="AV264">
        <v>4</v>
      </c>
      <c r="AW264">
        <v>5</v>
      </c>
      <c r="AX264">
        <v>3</v>
      </c>
      <c r="AY264">
        <v>3</v>
      </c>
      <c r="AZ264">
        <v>4</v>
      </c>
      <c r="BA264">
        <v>3</v>
      </c>
      <c r="BB264">
        <v>9</v>
      </c>
    </row>
    <row r="265" spans="1:54">
      <c r="A265">
        <v>21526</v>
      </c>
      <c r="B265">
        <v>0</v>
      </c>
      <c r="C265">
        <v>1981</v>
      </c>
      <c r="D265" s="37">
        <v>44133.902210648099</v>
      </c>
      <c r="E265" t="s">
        <v>166</v>
      </c>
      <c r="F265">
        <v>3</v>
      </c>
      <c r="G265">
        <v>1</v>
      </c>
      <c r="H265">
        <v>3</v>
      </c>
      <c r="I265">
        <v>3</v>
      </c>
      <c r="J265">
        <v>3</v>
      </c>
      <c r="K265">
        <v>2</v>
      </c>
      <c r="L265">
        <v>2</v>
      </c>
      <c r="M265">
        <v>3</v>
      </c>
      <c r="N265">
        <v>3</v>
      </c>
      <c r="O265">
        <v>3</v>
      </c>
      <c r="P265">
        <v>3</v>
      </c>
      <c r="Q265">
        <v>1</v>
      </c>
      <c r="R265">
        <v>2</v>
      </c>
      <c r="S265">
        <v>3</v>
      </c>
      <c r="T265">
        <v>1</v>
      </c>
      <c r="U265">
        <v>3</v>
      </c>
      <c r="V265">
        <v>1</v>
      </c>
      <c r="W265">
        <v>3</v>
      </c>
      <c r="X265">
        <v>4</v>
      </c>
      <c r="Y265">
        <v>4</v>
      </c>
      <c r="Z265">
        <v>1</v>
      </c>
      <c r="AA265">
        <v>4</v>
      </c>
      <c r="AB265">
        <v>3</v>
      </c>
      <c r="AC265">
        <v>3</v>
      </c>
      <c r="AD265">
        <v>6</v>
      </c>
      <c r="AE265">
        <v>5</v>
      </c>
      <c r="AF265">
        <v>5</v>
      </c>
      <c r="AG265">
        <v>3</v>
      </c>
      <c r="AH265">
        <v>6</v>
      </c>
      <c r="AI265">
        <v>3</v>
      </c>
      <c r="AJ265">
        <v>5</v>
      </c>
      <c r="AK265">
        <v>8</v>
      </c>
      <c r="AL265">
        <v>5</v>
      </c>
      <c r="AM265">
        <v>9</v>
      </c>
      <c r="AN265">
        <v>3</v>
      </c>
      <c r="AO265">
        <v>4</v>
      </c>
      <c r="AP265">
        <v>3</v>
      </c>
      <c r="AQ265">
        <v>4</v>
      </c>
      <c r="AR265">
        <v>3</v>
      </c>
      <c r="AS265">
        <v>5</v>
      </c>
      <c r="AT265">
        <v>6</v>
      </c>
      <c r="AU265">
        <v>4</v>
      </c>
      <c r="AV265">
        <v>4</v>
      </c>
      <c r="AW265">
        <v>3</v>
      </c>
      <c r="AX265">
        <v>4</v>
      </c>
      <c r="AY265">
        <v>5</v>
      </c>
      <c r="AZ265">
        <v>6</v>
      </c>
      <c r="BA265">
        <v>4</v>
      </c>
      <c r="BB265">
        <v>-1</v>
      </c>
    </row>
    <row r="266" spans="1:54">
      <c r="A266">
        <v>21529</v>
      </c>
      <c r="B266">
        <v>0</v>
      </c>
      <c r="C266">
        <v>1998</v>
      </c>
      <c r="D266" s="37">
        <v>44133.91375</v>
      </c>
      <c r="E266" t="s">
        <v>207</v>
      </c>
      <c r="F266">
        <v>3</v>
      </c>
      <c r="G266">
        <v>2</v>
      </c>
      <c r="H266">
        <v>2</v>
      </c>
      <c r="I266">
        <v>2</v>
      </c>
      <c r="J266">
        <v>2</v>
      </c>
      <c r="K266">
        <v>4</v>
      </c>
      <c r="L266">
        <v>2</v>
      </c>
      <c r="M266">
        <v>2</v>
      </c>
      <c r="N266">
        <v>2</v>
      </c>
      <c r="O266">
        <v>1</v>
      </c>
      <c r="P266">
        <v>3</v>
      </c>
      <c r="Q266">
        <v>3</v>
      </c>
      <c r="R266">
        <v>3</v>
      </c>
      <c r="S266">
        <v>2</v>
      </c>
      <c r="T266">
        <v>2</v>
      </c>
      <c r="U266">
        <v>2</v>
      </c>
      <c r="V266">
        <v>1</v>
      </c>
      <c r="W266">
        <v>2</v>
      </c>
      <c r="X266">
        <v>3</v>
      </c>
      <c r="Y266">
        <v>3</v>
      </c>
      <c r="Z266">
        <v>2</v>
      </c>
      <c r="AA266">
        <v>3</v>
      </c>
      <c r="AB266">
        <v>2</v>
      </c>
      <c r="AC266">
        <v>3</v>
      </c>
      <c r="AD266">
        <v>6</v>
      </c>
      <c r="AE266">
        <v>6</v>
      </c>
      <c r="AF266">
        <v>5</v>
      </c>
      <c r="AG266">
        <v>4</v>
      </c>
      <c r="AH266">
        <v>3</v>
      </c>
      <c r="AI266">
        <v>5</v>
      </c>
      <c r="AJ266">
        <v>3</v>
      </c>
      <c r="AK266">
        <v>3</v>
      </c>
      <c r="AL266">
        <v>3</v>
      </c>
      <c r="AM266">
        <v>6</v>
      </c>
      <c r="AN266">
        <v>4</v>
      </c>
      <c r="AO266">
        <v>4</v>
      </c>
      <c r="AP266">
        <v>3</v>
      </c>
      <c r="AQ266">
        <v>4</v>
      </c>
      <c r="AR266">
        <v>3</v>
      </c>
      <c r="AS266">
        <v>3</v>
      </c>
      <c r="AT266">
        <v>3</v>
      </c>
      <c r="AU266">
        <v>5</v>
      </c>
      <c r="AV266">
        <v>4</v>
      </c>
      <c r="AW266">
        <v>4</v>
      </c>
      <c r="AX266">
        <v>2</v>
      </c>
      <c r="AY266">
        <v>3</v>
      </c>
      <c r="AZ266">
        <v>4</v>
      </c>
      <c r="BA266">
        <v>3</v>
      </c>
      <c r="BB266">
        <v>-33</v>
      </c>
    </row>
    <row r="267" spans="1:54">
      <c r="A267">
        <v>21431</v>
      </c>
      <c r="B267">
        <v>0</v>
      </c>
      <c r="C267">
        <v>1991</v>
      </c>
      <c r="D267" s="37">
        <v>44133.943506944401</v>
      </c>
      <c r="E267" t="s">
        <v>166</v>
      </c>
      <c r="F267">
        <v>3</v>
      </c>
      <c r="G267">
        <v>2</v>
      </c>
      <c r="H267">
        <v>2</v>
      </c>
      <c r="I267">
        <v>2</v>
      </c>
      <c r="J267">
        <v>2</v>
      </c>
      <c r="K267">
        <v>2</v>
      </c>
      <c r="L267">
        <v>2</v>
      </c>
      <c r="M267">
        <v>2</v>
      </c>
      <c r="N267">
        <v>2</v>
      </c>
      <c r="O267">
        <v>3</v>
      </c>
      <c r="P267">
        <v>3</v>
      </c>
      <c r="Q267">
        <v>4</v>
      </c>
      <c r="R267">
        <v>3</v>
      </c>
      <c r="S267">
        <v>3</v>
      </c>
      <c r="T267">
        <v>1</v>
      </c>
      <c r="U267">
        <v>3</v>
      </c>
      <c r="V267">
        <v>1</v>
      </c>
      <c r="W267">
        <v>3</v>
      </c>
      <c r="X267">
        <v>3</v>
      </c>
      <c r="Y267">
        <v>4</v>
      </c>
      <c r="Z267">
        <v>2</v>
      </c>
      <c r="AA267">
        <v>3</v>
      </c>
      <c r="AB267">
        <v>2</v>
      </c>
      <c r="AC267">
        <v>3</v>
      </c>
      <c r="AD267">
        <v>7</v>
      </c>
      <c r="AE267">
        <v>5</v>
      </c>
      <c r="AF267">
        <v>8</v>
      </c>
      <c r="AG267">
        <v>4</v>
      </c>
      <c r="AH267">
        <v>11</v>
      </c>
      <c r="AI267">
        <v>6</v>
      </c>
      <c r="AJ267">
        <v>10</v>
      </c>
      <c r="AK267">
        <v>7</v>
      </c>
      <c r="AL267">
        <v>7</v>
      </c>
      <c r="AM267">
        <v>7</v>
      </c>
      <c r="AN267">
        <v>27</v>
      </c>
      <c r="AO267">
        <v>6</v>
      </c>
      <c r="AP267">
        <v>5</v>
      </c>
      <c r="AQ267">
        <v>7</v>
      </c>
      <c r="AR267">
        <v>4</v>
      </c>
      <c r="AS267">
        <v>6</v>
      </c>
      <c r="AT267">
        <v>4</v>
      </c>
      <c r="AU267">
        <v>7</v>
      </c>
      <c r="AV267">
        <v>6</v>
      </c>
      <c r="AW267">
        <v>9</v>
      </c>
      <c r="AX267">
        <v>4</v>
      </c>
      <c r="AY267">
        <v>14</v>
      </c>
      <c r="AZ267">
        <v>7</v>
      </c>
      <c r="BA267">
        <v>4</v>
      </c>
      <c r="BB267">
        <v>-30</v>
      </c>
    </row>
    <row r="268" spans="1:54">
      <c r="A268">
        <v>21551</v>
      </c>
      <c r="B268">
        <v>0</v>
      </c>
      <c r="C268">
        <v>1991</v>
      </c>
      <c r="D268" s="37">
        <v>44133.990219907399</v>
      </c>
      <c r="E268" t="s">
        <v>99</v>
      </c>
      <c r="F268">
        <v>3</v>
      </c>
      <c r="G268">
        <v>3</v>
      </c>
      <c r="H268">
        <v>3</v>
      </c>
      <c r="I268">
        <v>3</v>
      </c>
      <c r="J268">
        <v>3</v>
      </c>
      <c r="K268">
        <v>3</v>
      </c>
      <c r="L268">
        <v>2</v>
      </c>
      <c r="M268">
        <v>2</v>
      </c>
      <c r="N268">
        <v>3</v>
      </c>
      <c r="O268">
        <v>2</v>
      </c>
      <c r="P268">
        <v>3</v>
      </c>
      <c r="Q268">
        <v>3</v>
      </c>
      <c r="R268">
        <v>2</v>
      </c>
      <c r="S268">
        <v>3</v>
      </c>
      <c r="T268">
        <v>1</v>
      </c>
      <c r="U268">
        <v>1</v>
      </c>
      <c r="V268">
        <v>2</v>
      </c>
      <c r="W268">
        <v>2</v>
      </c>
      <c r="X268">
        <v>3</v>
      </c>
      <c r="Y268">
        <v>2</v>
      </c>
      <c r="Z268">
        <v>1</v>
      </c>
      <c r="AA268">
        <v>3</v>
      </c>
      <c r="AB268">
        <v>3</v>
      </c>
      <c r="AC268">
        <v>3</v>
      </c>
      <c r="AD268">
        <v>5</v>
      </c>
      <c r="AE268">
        <v>4</v>
      </c>
      <c r="AF268">
        <v>3</v>
      </c>
      <c r="AG268">
        <v>3</v>
      </c>
      <c r="AH268">
        <v>3</v>
      </c>
      <c r="AI268">
        <v>5</v>
      </c>
      <c r="AJ268">
        <v>4</v>
      </c>
      <c r="AK268">
        <v>6</v>
      </c>
      <c r="AL268">
        <v>5</v>
      </c>
      <c r="AM268">
        <v>4</v>
      </c>
      <c r="AN268">
        <v>4</v>
      </c>
      <c r="AO268">
        <v>6</v>
      </c>
      <c r="AP268">
        <v>8</v>
      </c>
      <c r="AQ268">
        <v>4</v>
      </c>
      <c r="AR268">
        <v>4</v>
      </c>
      <c r="AS268">
        <v>7</v>
      </c>
      <c r="AT268">
        <v>3</v>
      </c>
      <c r="AU268">
        <v>5</v>
      </c>
      <c r="AV268">
        <v>4</v>
      </c>
      <c r="AW268">
        <v>5</v>
      </c>
      <c r="AX268">
        <v>3</v>
      </c>
      <c r="AY268">
        <v>6</v>
      </c>
      <c r="AZ268">
        <v>4</v>
      </c>
      <c r="BA268">
        <v>4</v>
      </c>
      <c r="BB268">
        <v>-26</v>
      </c>
    </row>
    <row r="269" spans="1:54">
      <c r="A269">
        <v>21583</v>
      </c>
      <c r="B269">
        <v>0</v>
      </c>
      <c r="C269">
        <v>2000</v>
      </c>
      <c r="D269" s="37">
        <v>44134.369189814803</v>
      </c>
      <c r="E269" t="s">
        <v>92</v>
      </c>
      <c r="F269">
        <v>4</v>
      </c>
      <c r="G269">
        <v>4</v>
      </c>
      <c r="H269">
        <v>3</v>
      </c>
      <c r="I269">
        <v>4</v>
      </c>
      <c r="J269">
        <v>4</v>
      </c>
      <c r="K269">
        <v>2</v>
      </c>
      <c r="L269">
        <v>3</v>
      </c>
      <c r="M269">
        <v>3</v>
      </c>
      <c r="N269">
        <v>2</v>
      </c>
      <c r="O269">
        <v>3</v>
      </c>
      <c r="P269">
        <v>4</v>
      </c>
      <c r="Q269">
        <v>4</v>
      </c>
      <c r="R269">
        <v>2</v>
      </c>
      <c r="S269">
        <v>3</v>
      </c>
      <c r="T269">
        <v>2</v>
      </c>
      <c r="U269">
        <v>2</v>
      </c>
      <c r="V269">
        <v>2</v>
      </c>
      <c r="W269">
        <v>3</v>
      </c>
      <c r="X269">
        <v>3</v>
      </c>
      <c r="Y269">
        <v>3</v>
      </c>
      <c r="Z269">
        <v>2</v>
      </c>
      <c r="AA269">
        <v>3</v>
      </c>
      <c r="AB269">
        <v>2</v>
      </c>
      <c r="AC269">
        <v>2</v>
      </c>
      <c r="AD269">
        <v>4</v>
      </c>
      <c r="AE269">
        <v>2</v>
      </c>
      <c r="AF269">
        <v>75</v>
      </c>
      <c r="AG269">
        <v>2</v>
      </c>
      <c r="AH269">
        <v>5</v>
      </c>
      <c r="AI269">
        <v>3</v>
      </c>
      <c r="AJ269">
        <v>2</v>
      </c>
      <c r="AK269">
        <v>4</v>
      </c>
      <c r="AL269">
        <v>3</v>
      </c>
      <c r="AM269">
        <v>2</v>
      </c>
      <c r="AN269">
        <v>4</v>
      </c>
      <c r="AO269">
        <v>7</v>
      </c>
      <c r="AP269">
        <v>7</v>
      </c>
      <c r="AQ269">
        <v>4</v>
      </c>
      <c r="AR269">
        <v>2</v>
      </c>
      <c r="AS269">
        <v>3</v>
      </c>
      <c r="AT269">
        <v>3</v>
      </c>
      <c r="AU269">
        <v>3</v>
      </c>
      <c r="AV269">
        <v>11</v>
      </c>
      <c r="AW269">
        <v>6</v>
      </c>
      <c r="AX269">
        <v>1</v>
      </c>
      <c r="AY269">
        <v>2</v>
      </c>
      <c r="AZ269">
        <v>5</v>
      </c>
      <c r="BA269">
        <v>2</v>
      </c>
      <c r="BB269">
        <v>-12</v>
      </c>
    </row>
    <row r="270" spans="1:54">
      <c r="A270">
        <v>21622</v>
      </c>
      <c r="B270">
        <v>0</v>
      </c>
      <c r="C270">
        <v>1967</v>
      </c>
      <c r="D270" s="37">
        <v>44134.433090277802</v>
      </c>
      <c r="E270" t="s">
        <v>208</v>
      </c>
      <c r="F270">
        <v>4</v>
      </c>
      <c r="G270">
        <v>2</v>
      </c>
      <c r="H270">
        <v>3</v>
      </c>
      <c r="I270">
        <v>1</v>
      </c>
      <c r="J270">
        <v>1</v>
      </c>
      <c r="K270">
        <v>2</v>
      </c>
      <c r="L270">
        <v>2</v>
      </c>
      <c r="M270">
        <v>2</v>
      </c>
      <c r="N270">
        <v>2</v>
      </c>
      <c r="O270">
        <v>2</v>
      </c>
      <c r="P270">
        <v>2</v>
      </c>
      <c r="Q270">
        <v>3</v>
      </c>
      <c r="R270">
        <v>2</v>
      </c>
      <c r="S270">
        <v>3</v>
      </c>
      <c r="T270">
        <v>1</v>
      </c>
      <c r="U270">
        <v>2</v>
      </c>
      <c r="V270">
        <v>1</v>
      </c>
      <c r="W270">
        <v>2</v>
      </c>
      <c r="X270">
        <v>2</v>
      </c>
      <c r="Y270">
        <v>2</v>
      </c>
      <c r="Z270">
        <v>1</v>
      </c>
      <c r="AA270">
        <v>4</v>
      </c>
      <c r="AB270">
        <v>3</v>
      </c>
      <c r="AC270">
        <v>4</v>
      </c>
      <c r="AD270">
        <v>9</v>
      </c>
      <c r="AE270">
        <v>16</v>
      </c>
      <c r="AF270">
        <v>11</v>
      </c>
      <c r="AG270">
        <v>11</v>
      </c>
      <c r="AH270">
        <v>12</v>
      </c>
      <c r="AI270">
        <v>10</v>
      </c>
      <c r="AJ270">
        <v>20</v>
      </c>
      <c r="AK270">
        <v>7</v>
      </c>
      <c r="AL270">
        <v>30</v>
      </c>
      <c r="AM270">
        <v>15</v>
      </c>
      <c r="AN270">
        <v>9</v>
      </c>
      <c r="AO270">
        <v>7</v>
      </c>
      <c r="AP270">
        <v>6</v>
      </c>
      <c r="AQ270">
        <v>6</v>
      </c>
      <c r="AR270">
        <v>4</v>
      </c>
      <c r="AS270">
        <v>7</v>
      </c>
      <c r="AT270">
        <v>5</v>
      </c>
      <c r="AU270">
        <v>9</v>
      </c>
      <c r="AV270">
        <v>8</v>
      </c>
      <c r="AW270">
        <v>9</v>
      </c>
      <c r="AX270">
        <v>8</v>
      </c>
      <c r="AY270">
        <v>7</v>
      </c>
      <c r="AZ270">
        <v>8</v>
      </c>
      <c r="BA270">
        <v>8</v>
      </c>
      <c r="BB270">
        <v>-15</v>
      </c>
    </row>
    <row r="271" spans="1:54">
      <c r="A271">
        <v>21626</v>
      </c>
      <c r="B271">
        <v>0</v>
      </c>
      <c r="C271">
        <v>2002</v>
      </c>
      <c r="D271" s="37">
        <v>44134.442187499997</v>
      </c>
      <c r="E271" t="s">
        <v>99</v>
      </c>
      <c r="F271">
        <v>4</v>
      </c>
      <c r="G271">
        <v>3</v>
      </c>
      <c r="H271">
        <v>4</v>
      </c>
      <c r="I271">
        <v>3</v>
      </c>
      <c r="J271">
        <v>3</v>
      </c>
      <c r="K271">
        <v>2</v>
      </c>
      <c r="L271">
        <v>2</v>
      </c>
      <c r="M271">
        <v>2</v>
      </c>
      <c r="N271">
        <v>1</v>
      </c>
      <c r="O271">
        <v>3</v>
      </c>
      <c r="P271">
        <v>4</v>
      </c>
      <c r="Q271">
        <v>2</v>
      </c>
      <c r="R271">
        <v>2</v>
      </c>
      <c r="S271">
        <v>2</v>
      </c>
      <c r="T271">
        <v>2</v>
      </c>
      <c r="U271">
        <v>2</v>
      </c>
      <c r="V271">
        <v>2</v>
      </c>
      <c r="W271">
        <v>1</v>
      </c>
      <c r="X271">
        <v>2</v>
      </c>
      <c r="Y271">
        <v>2</v>
      </c>
      <c r="Z271">
        <v>2</v>
      </c>
      <c r="AA271">
        <v>3</v>
      </c>
      <c r="AB271">
        <v>2</v>
      </c>
      <c r="AC271">
        <v>3</v>
      </c>
      <c r="AD271">
        <v>12</v>
      </c>
      <c r="AE271">
        <v>6</v>
      </c>
      <c r="AF271">
        <v>4</v>
      </c>
      <c r="AG271">
        <v>3</v>
      </c>
      <c r="AH271">
        <v>4</v>
      </c>
      <c r="AI271">
        <v>4</v>
      </c>
      <c r="AJ271">
        <v>30</v>
      </c>
      <c r="AK271">
        <v>6</v>
      </c>
      <c r="AL271">
        <v>5</v>
      </c>
      <c r="AM271">
        <v>4</v>
      </c>
      <c r="AN271">
        <v>5</v>
      </c>
      <c r="AO271">
        <v>3</v>
      </c>
      <c r="AP271">
        <v>3</v>
      </c>
      <c r="AQ271">
        <v>5</v>
      </c>
      <c r="AR271">
        <v>3</v>
      </c>
      <c r="AS271">
        <v>4</v>
      </c>
      <c r="AT271">
        <v>2</v>
      </c>
      <c r="AU271">
        <v>4</v>
      </c>
      <c r="AV271">
        <v>4</v>
      </c>
      <c r="AW271">
        <v>4</v>
      </c>
      <c r="AX271">
        <v>4</v>
      </c>
      <c r="AY271">
        <v>4</v>
      </c>
      <c r="AZ271">
        <v>7</v>
      </c>
      <c r="BA271">
        <v>4</v>
      </c>
      <c r="BB271">
        <v>-16</v>
      </c>
    </row>
    <row r="272" spans="1:54">
      <c r="A272">
        <v>21628</v>
      </c>
      <c r="B272">
        <v>0</v>
      </c>
      <c r="C272">
        <v>2000</v>
      </c>
      <c r="D272" s="37">
        <v>44134.442361111098</v>
      </c>
      <c r="E272" t="s">
        <v>209</v>
      </c>
      <c r="F272">
        <v>4</v>
      </c>
      <c r="G272">
        <v>4</v>
      </c>
      <c r="H272">
        <v>3</v>
      </c>
      <c r="I272">
        <v>4</v>
      </c>
      <c r="J272">
        <v>2</v>
      </c>
      <c r="K272">
        <v>1</v>
      </c>
      <c r="L272">
        <v>4</v>
      </c>
      <c r="M272">
        <v>2</v>
      </c>
      <c r="N272">
        <v>3</v>
      </c>
      <c r="O272">
        <v>4</v>
      </c>
      <c r="P272">
        <v>3</v>
      </c>
      <c r="Q272">
        <v>4</v>
      </c>
      <c r="R272">
        <v>2</v>
      </c>
      <c r="S272">
        <v>1</v>
      </c>
      <c r="T272">
        <v>3</v>
      </c>
      <c r="U272">
        <v>2</v>
      </c>
      <c r="V272">
        <v>3</v>
      </c>
      <c r="W272">
        <v>2</v>
      </c>
      <c r="X272">
        <v>4</v>
      </c>
      <c r="Y272">
        <v>4</v>
      </c>
      <c r="Z272">
        <v>4</v>
      </c>
      <c r="AA272">
        <v>2</v>
      </c>
      <c r="AB272">
        <v>1</v>
      </c>
      <c r="AC272">
        <v>2</v>
      </c>
      <c r="AD272">
        <v>7</v>
      </c>
      <c r="AE272">
        <v>5</v>
      </c>
      <c r="AF272">
        <v>7</v>
      </c>
      <c r="AG272">
        <v>3</v>
      </c>
      <c r="AH272">
        <v>5</v>
      </c>
      <c r="AI272">
        <v>4</v>
      </c>
      <c r="AJ272">
        <v>2</v>
      </c>
      <c r="AK272">
        <v>10</v>
      </c>
      <c r="AL272">
        <v>6</v>
      </c>
      <c r="AM272">
        <v>3</v>
      </c>
      <c r="AN272">
        <v>8</v>
      </c>
      <c r="AO272">
        <v>4</v>
      </c>
      <c r="AP272">
        <v>5</v>
      </c>
      <c r="AQ272">
        <v>6</v>
      </c>
      <c r="AR272">
        <v>5</v>
      </c>
      <c r="AS272">
        <v>5</v>
      </c>
      <c r="AT272">
        <v>4</v>
      </c>
      <c r="AU272">
        <v>6</v>
      </c>
      <c r="AV272">
        <v>3</v>
      </c>
      <c r="AW272">
        <v>7</v>
      </c>
      <c r="AX272">
        <v>2</v>
      </c>
      <c r="AY272">
        <v>5</v>
      </c>
      <c r="AZ272">
        <v>5</v>
      </c>
      <c r="BA272">
        <v>7</v>
      </c>
      <c r="BB272">
        <v>25</v>
      </c>
    </row>
    <row r="273" spans="1:54">
      <c r="A273">
        <v>21624</v>
      </c>
      <c r="B273">
        <v>1</v>
      </c>
      <c r="C273">
        <v>1995</v>
      </c>
      <c r="D273" s="37">
        <v>44134.455324074101</v>
      </c>
      <c r="E273" t="s">
        <v>108</v>
      </c>
      <c r="F273">
        <v>1</v>
      </c>
      <c r="G273">
        <v>2</v>
      </c>
      <c r="H273">
        <v>2</v>
      </c>
      <c r="I273">
        <v>1</v>
      </c>
      <c r="J273">
        <v>2</v>
      </c>
      <c r="K273">
        <v>1</v>
      </c>
      <c r="L273">
        <v>1</v>
      </c>
      <c r="M273">
        <v>1</v>
      </c>
      <c r="N273">
        <v>2</v>
      </c>
      <c r="O273">
        <v>1</v>
      </c>
      <c r="P273">
        <v>2</v>
      </c>
      <c r="Q273">
        <v>3</v>
      </c>
      <c r="R273">
        <v>3</v>
      </c>
      <c r="S273">
        <v>2</v>
      </c>
      <c r="T273">
        <v>1</v>
      </c>
      <c r="U273">
        <v>1</v>
      </c>
      <c r="V273">
        <v>1</v>
      </c>
      <c r="W273">
        <v>2</v>
      </c>
      <c r="X273">
        <v>3</v>
      </c>
      <c r="Y273">
        <v>2</v>
      </c>
      <c r="Z273">
        <v>1</v>
      </c>
      <c r="AA273">
        <v>2</v>
      </c>
      <c r="AB273">
        <v>1</v>
      </c>
      <c r="AC273">
        <v>4</v>
      </c>
      <c r="AD273">
        <v>1149</v>
      </c>
      <c r="AE273">
        <v>7</v>
      </c>
      <c r="AF273">
        <v>9</v>
      </c>
      <c r="AG273">
        <v>9</v>
      </c>
      <c r="AH273">
        <v>6</v>
      </c>
      <c r="AI273">
        <v>10</v>
      </c>
      <c r="AJ273">
        <v>9</v>
      </c>
      <c r="AK273">
        <v>7</v>
      </c>
      <c r="AL273">
        <v>35</v>
      </c>
      <c r="AM273">
        <v>6</v>
      </c>
      <c r="AN273">
        <v>19</v>
      </c>
      <c r="AO273">
        <v>13</v>
      </c>
      <c r="AP273">
        <v>6</v>
      </c>
      <c r="AQ273">
        <v>6</v>
      </c>
      <c r="AR273">
        <v>3</v>
      </c>
      <c r="AS273">
        <v>10</v>
      </c>
      <c r="AT273">
        <v>5</v>
      </c>
      <c r="AU273">
        <v>8</v>
      </c>
      <c r="AV273">
        <v>12</v>
      </c>
      <c r="AW273">
        <v>14</v>
      </c>
      <c r="AX273">
        <v>6</v>
      </c>
      <c r="AY273">
        <v>8</v>
      </c>
      <c r="AZ273">
        <v>14</v>
      </c>
      <c r="BA273">
        <v>5</v>
      </c>
      <c r="BB273">
        <v>2</v>
      </c>
    </row>
    <row r="274" spans="1:54">
      <c r="A274">
        <v>21639</v>
      </c>
      <c r="B274">
        <v>1</v>
      </c>
      <c r="C274">
        <v>1989</v>
      </c>
      <c r="D274" s="37">
        <v>44134.470949074101</v>
      </c>
      <c r="E274" t="s">
        <v>210</v>
      </c>
      <c r="F274">
        <v>1</v>
      </c>
      <c r="G274">
        <v>1</v>
      </c>
      <c r="H274">
        <v>2</v>
      </c>
      <c r="I274">
        <v>3</v>
      </c>
      <c r="J274">
        <v>2</v>
      </c>
      <c r="K274">
        <v>1</v>
      </c>
      <c r="L274">
        <v>2</v>
      </c>
      <c r="M274">
        <v>3</v>
      </c>
      <c r="N274">
        <v>3</v>
      </c>
      <c r="O274">
        <v>3</v>
      </c>
      <c r="P274">
        <v>2</v>
      </c>
      <c r="Q274">
        <v>2</v>
      </c>
      <c r="R274">
        <v>2</v>
      </c>
      <c r="S274">
        <v>2</v>
      </c>
      <c r="T274">
        <v>1</v>
      </c>
      <c r="U274">
        <v>3</v>
      </c>
      <c r="V274">
        <v>3</v>
      </c>
      <c r="W274">
        <v>3</v>
      </c>
      <c r="X274">
        <v>2</v>
      </c>
      <c r="Y274">
        <v>2</v>
      </c>
      <c r="Z274">
        <v>1</v>
      </c>
      <c r="AA274">
        <v>3</v>
      </c>
      <c r="AB274">
        <v>2</v>
      </c>
      <c r="AC274">
        <v>1</v>
      </c>
      <c r="AD274">
        <v>4</v>
      </c>
      <c r="AE274">
        <v>4</v>
      </c>
      <c r="AF274">
        <v>4</v>
      </c>
      <c r="AG274">
        <v>17</v>
      </c>
      <c r="AH274">
        <v>4</v>
      </c>
      <c r="AI274">
        <v>3</v>
      </c>
      <c r="AJ274">
        <v>6</v>
      </c>
      <c r="AK274">
        <v>4</v>
      </c>
      <c r="AL274">
        <v>5</v>
      </c>
      <c r="AM274">
        <v>5</v>
      </c>
      <c r="AN274">
        <v>7</v>
      </c>
      <c r="AO274">
        <v>5</v>
      </c>
      <c r="AP274">
        <v>7</v>
      </c>
      <c r="AQ274">
        <v>4</v>
      </c>
      <c r="AR274">
        <v>5</v>
      </c>
      <c r="AS274">
        <v>5</v>
      </c>
      <c r="AT274">
        <v>5</v>
      </c>
      <c r="AU274">
        <v>5</v>
      </c>
      <c r="AV274">
        <v>4</v>
      </c>
      <c r="AW274">
        <v>5</v>
      </c>
      <c r="AX274">
        <v>5</v>
      </c>
      <c r="AY274">
        <v>5</v>
      </c>
      <c r="AZ274">
        <v>4</v>
      </c>
      <c r="BA274">
        <v>4</v>
      </c>
      <c r="BB274">
        <v>5</v>
      </c>
    </row>
    <row r="275" spans="1:54">
      <c r="A275">
        <v>21653</v>
      </c>
      <c r="B275">
        <v>0</v>
      </c>
      <c r="C275">
        <v>1997</v>
      </c>
      <c r="D275" s="37">
        <v>44134.501921296302</v>
      </c>
      <c r="E275" t="s">
        <v>211</v>
      </c>
      <c r="F275">
        <v>3</v>
      </c>
      <c r="G275">
        <v>1</v>
      </c>
      <c r="H275">
        <v>1</v>
      </c>
      <c r="I275">
        <v>3</v>
      </c>
      <c r="J275">
        <v>1</v>
      </c>
      <c r="K275">
        <v>4</v>
      </c>
      <c r="L275">
        <v>2</v>
      </c>
      <c r="M275">
        <v>2</v>
      </c>
      <c r="N275">
        <v>2</v>
      </c>
      <c r="O275">
        <v>1</v>
      </c>
      <c r="P275">
        <v>4</v>
      </c>
      <c r="Q275">
        <v>4</v>
      </c>
      <c r="R275">
        <v>4</v>
      </c>
      <c r="S275">
        <v>4</v>
      </c>
      <c r="T275">
        <v>2</v>
      </c>
      <c r="U275">
        <v>4</v>
      </c>
      <c r="V275">
        <v>4</v>
      </c>
      <c r="W275">
        <v>4</v>
      </c>
      <c r="X275">
        <v>4</v>
      </c>
      <c r="Y275">
        <v>4</v>
      </c>
      <c r="Z275">
        <v>4</v>
      </c>
      <c r="AA275">
        <v>4</v>
      </c>
      <c r="AB275">
        <v>1</v>
      </c>
      <c r="AC275">
        <v>4</v>
      </c>
      <c r="AD275">
        <v>4</v>
      </c>
      <c r="AE275">
        <v>2</v>
      </c>
      <c r="AF275">
        <v>3</v>
      </c>
      <c r="AG275">
        <v>3</v>
      </c>
      <c r="AH275">
        <v>3</v>
      </c>
      <c r="AI275">
        <v>2</v>
      </c>
      <c r="AJ275">
        <v>3</v>
      </c>
      <c r="AK275">
        <v>6</v>
      </c>
      <c r="AL275">
        <v>3</v>
      </c>
      <c r="AM275">
        <v>3</v>
      </c>
      <c r="AN275">
        <v>3</v>
      </c>
      <c r="AO275">
        <v>2</v>
      </c>
      <c r="AP275">
        <v>3</v>
      </c>
      <c r="AQ275">
        <v>3</v>
      </c>
      <c r="AR275">
        <v>2</v>
      </c>
      <c r="AS275">
        <v>3</v>
      </c>
      <c r="AT275">
        <v>2</v>
      </c>
      <c r="AU275">
        <v>2</v>
      </c>
      <c r="AV275">
        <v>2</v>
      </c>
      <c r="AW275">
        <v>3</v>
      </c>
      <c r="AX275">
        <v>2</v>
      </c>
      <c r="AY275">
        <v>2</v>
      </c>
      <c r="AZ275">
        <v>3</v>
      </c>
      <c r="BA275">
        <v>3</v>
      </c>
      <c r="BB275">
        <v>36</v>
      </c>
    </row>
    <row r="276" spans="1:54">
      <c r="A276">
        <v>21657</v>
      </c>
      <c r="B276">
        <v>0</v>
      </c>
      <c r="C276">
        <v>1998</v>
      </c>
      <c r="D276" s="37">
        <v>44134.512592592597</v>
      </c>
      <c r="E276" t="s">
        <v>148</v>
      </c>
      <c r="F276">
        <v>1</v>
      </c>
      <c r="G276">
        <v>1</v>
      </c>
      <c r="H276">
        <v>2</v>
      </c>
      <c r="I276">
        <v>2</v>
      </c>
      <c r="J276">
        <v>2</v>
      </c>
      <c r="K276">
        <v>4</v>
      </c>
      <c r="L276">
        <v>2</v>
      </c>
      <c r="M276">
        <v>1</v>
      </c>
      <c r="N276">
        <v>2</v>
      </c>
      <c r="O276">
        <v>1</v>
      </c>
      <c r="P276">
        <v>2</v>
      </c>
      <c r="Q276">
        <v>4</v>
      </c>
      <c r="R276">
        <v>4</v>
      </c>
      <c r="S276">
        <v>2</v>
      </c>
      <c r="T276">
        <v>1</v>
      </c>
      <c r="U276">
        <v>2</v>
      </c>
      <c r="V276">
        <v>1</v>
      </c>
      <c r="W276">
        <v>2</v>
      </c>
      <c r="X276">
        <v>4</v>
      </c>
      <c r="Y276">
        <v>2</v>
      </c>
      <c r="Z276">
        <v>1</v>
      </c>
      <c r="AA276">
        <v>3</v>
      </c>
      <c r="AB276">
        <v>2</v>
      </c>
      <c r="AC276">
        <v>3</v>
      </c>
      <c r="AD276">
        <v>8</v>
      </c>
      <c r="AE276">
        <v>6</v>
      </c>
      <c r="AF276">
        <v>6</v>
      </c>
      <c r="AG276">
        <v>4</v>
      </c>
      <c r="AH276">
        <v>5</v>
      </c>
      <c r="AI276">
        <v>40</v>
      </c>
      <c r="AJ276">
        <v>9</v>
      </c>
      <c r="AK276">
        <v>5</v>
      </c>
      <c r="AL276">
        <v>5</v>
      </c>
      <c r="AM276">
        <v>10</v>
      </c>
      <c r="AN276">
        <v>8</v>
      </c>
      <c r="AO276">
        <v>7</v>
      </c>
      <c r="AP276">
        <v>5</v>
      </c>
      <c r="AQ276">
        <v>8</v>
      </c>
      <c r="AR276">
        <v>4</v>
      </c>
      <c r="AS276">
        <v>7</v>
      </c>
      <c r="AT276">
        <v>7</v>
      </c>
      <c r="AU276">
        <v>27</v>
      </c>
      <c r="AV276">
        <v>4</v>
      </c>
      <c r="AW276">
        <v>12</v>
      </c>
      <c r="AX276">
        <v>4</v>
      </c>
      <c r="AY276">
        <v>7</v>
      </c>
      <c r="AZ276">
        <v>80</v>
      </c>
      <c r="BA276">
        <v>3</v>
      </c>
      <c r="BB276">
        <v>-8</v>
      </c>
    </row>
    <row r="277" spans="1:54">
      <c r="A277">
        <v>21556</v>
      </c>
      <c r="B277">
        <v>0</v>
      </c>
      <c r="C277">
        <v>1988</v>
      </c>
      <c r="D277" s="37">
        <v>44134.5143171296</v>
      </c>
      <c r="E277" t="s">
        <v>212</v>
      </c>
      <c r="F277">
        <v>4</v>
      </c>
      <c r="G277">
        <v>1</v>
      </c>
      <c r="H277">
        <v>1</v>
      </c>
      <c r="I277">
        <v>1</v>
      </c>
      <c r="J277">
        <v>2</v>
      </c>
      <c r="K277">
        <v>3</v>
      </c>
      <c r="L277">
        <v>2</v>
      </c>
      <c r="M277">
        <v>2</v>
      </c>
      <c r="N277">
        <v>2</v>
      </c>
      <c r="O277">
        <v>1</v>
      </c>
      <c r="P277">
        <v>3</v>
      </c>
      <c r="Q277">
        <v>3</v>
      </c>
      <c r="R277">
        <v>4</v>
      </c>
      <c r="S277">
        <v>2</v>
      </c>
      <c r="T277">
        <v>1</v>
      </c>
      <c r="U277">
        <v>3</v>
      </c>
      <c r="V277">
        <v>1</v>
      </c>
      <c r="W277">
        <v>1</v>
      </c>
      <c r="X277">
        <v>3</v>
      </c>
      <c r="Y277">
        <v>2</v>
      </c>
      <c r="Z277">
        <v>2</v>
      </c>
      <c r="AA277">
        <v>3</v>
      </c>
      <c r="AB277">
        <v>1</v>
      </c>
      <c r="AC277">
        <v>3</v>
      </c>
      <c r="AD277">
        <v>6</v>
      </c>
      <c r="AE277">
        <v>2</v>
      </c>
      <c r="AF277">
        <v>3</v>
      </c>
      <c r="AG277">
        <v>3</v>
      </c>
      <c r="AH277">
        <v>6</v>
      </c>
      <c r="AI277">
        <v>6</v>
      </c>
      <c r="AJ277">
        <v>3</v>
      </c>
      <c r="AK277">
        <v>5</v>
      </c>
      <c r="AL277">
        <v>6</v>
      </c>
      <c r="AM277">
        <v>5</v>
      </c>
      <c r="AN277">
        <v>11</v>
      </c>
      <c r="AO277">
        <v>4</v>
      </c>
      <c r="AP277">
        <v>4</v>
      </c>
      <c r="AQ277">
        <v>4</v>
      </c>
      <c r="AR277">
        <v>4</v>
      </c>
      <c r="AS277">
        <v>4</v>
      </c>
      <c r="AT277">
        <v>5</v>
      </c>
      <c r="AU277">
        <v>6</v>
      </c>
      <c r="AV277">
        <v>7</v>
      </c>
      <c r="AW277">
        <v>36</v>
      </c>
      <c r="AX277">
        <v>4</v>
      </c>
      <c r="AY277">
        <v>3</v>
      </c>
      <c r="AZ277">
        <v>5</v>
      </c>
      <c r="BA277">
        <v>3</v>
      </c>
      <c r="BB277">
        <v>-11</v>
      </c>
    </row>
    <row r="278" spans="1:54">
      <c r="A278">
        <v>21659</v>
      </c>
      <c r="B278">
        <v>0</v>
      </c>
      <c r="C278">
        <v>2001</v>
      </c>
      <c r="D278" s="37">
        <v>44134.5304398148</v>
      </c>
      <c r="E278" t="s">
        <v>213</v>
      </c>
      <c r="F278">
        <v>4</v>
      </c>
      <c r="G278">
        <v>4</v>
      </c>
      <c r="H278">
        <v>3</v>
      </c>
      <c r="I278">
        <v>3</v>
      </c>
      <c r="J278">
        <v>3</v>
      </c>
      <c r="K278">
        <v>1</v>
      </c>
      <c r="L278">
        <v>3</v>
      </c>
      <c r="M278">
        <v>2</v>
      </c>
      <c r="N278">
        <v>3</v>
      </c>
      <c r="O278">
        <v>4</v>
      </c>
      <c r="P278">
        <v>3</v>
      </c>
      <c r="Q278">
        <v>3</v>
      </c>
      <c r="R278">
        <v>3</v>
      </c>
      <c r="S278">
        <v>3</v>
      </c>
      <c r="T278">
        <v>2</v>
      </c>
      <c r="U278">
        <v>2</v>
      </c>
      <c r="V278">
        <v>3</v>
      </c>
      <c r="W278">
        <v>3</v>
      </c>
      <c r="X278">
        <v>2</v>
      </c>
      <c r="Y278">
        <v>3</v>
      </c>
      <c r="Z278">
        <v>2</v>
      </c>
      <c r="AA278">
        <v>3</v>
      </c>
      <c r="AB278">
        <v>2</v>
      </c>
      <c r="AC278">
        <v>3</v>
      </c>
      <c r="AD278">
        <v>7</v>
      </c>
      <c r="AE278">
        <v>4</v>
      </c>
      <c r="AF278">
        <v>3</v>
      </c>
      <c r="AG278">
        <v>3</v>
      </c>
      <c r="AH278">
        <v>3</v>
      </c>
      <c r="AI278">
        <v>5</v>
      </c>
      <c r="AJ278">
        <v>7</v>
      </c>
      <c r="AK278">
        <v>10</v>
      </c>
      <c r="AL278">
        <v>4</v>
      </c>
      <c r="AM278">
        <v>6</v>
      </c>
      <c r="AN278">
        <v>8</v>
      </c>
      <c r="AO278">
        <v>5</v>
      </c>
      <c r="AP278">
        <v>5</v>
      </c>
      <c r="AQ278">
        <v>8</v>
      </c>
      <c r="AR278">
        <v>5</v>
      </c>
      <c r="AS278">
        <v>5</v>
      </c>
      <c r="AT278">
        <v>13</v>
      </c>
      <c r="AU278">
        <v>5</v>
      </c>
      <c r="AV278">
        <v>4</v>
      </c>
      <c r="AW278">
        <v>5</v>
      </c>
      <c r="AX278">
        <v>4</v>
      </c>
      <c r="AY278">
        <v>4</v>
      </c>
      <c r="AZ278">
        <v>8</v>
      </c>
      <c r="BA278">
        <v>4</v>
      </c>
      <c r="BB278">
        <v>-14</v>
      </c>
    </row>
    <row r="279" spans="1:54">
      <c r="A279">
        <v>19415</v>
      </c>
      <c r="B279">
        <v>0</v>
      </c>
      <c r="C279">
        <v>1992</v>
      </c>
      <c r="D279" s="37">
        <v>44134.559317129599</v>
      </c>
      <c r="E279" t="s">
        <v>214</v>
      </c>
      <c r="F279">
        <v>4</v>
      </c>
      <c r="G279">
        <v>2</v>
      </c>
      <c r="H279">
        <v>3</v>
      </c>
      <c r="I279">
        <v>2</v>
      </c>
      <c r="J279">
        <v>2</v>
      </c>
      <c r="K279">
        <v>3</v>
      </c>
      <c r="L279">
        <v>2</v>
      </c>
      <c r="M279">
        <v>1</v>
      </c>
      <c r="N279">
        <v>1</v>
      </c>
      <c r="O279">
        <v>2</v>
      </c>
      <c r="P279">
        <v>3</v>
      </c>
      <c r="Q279">
        <v>4</v>
      </c>
      <c r="R279">
        <v>3</v>
      </c>
      <c r="S279">
        <v>4</v>
      </c>
      <c r="T279">
        <v>1</v>
      </c>
      <c r="U279">
        <v>2</v>
      </c>
      <c r="V279">
        <v>2</v>
      </c>
      <c r="W279">
        <v>2</v>
      </c>
      <c r="X279">
        <v>4</v>
      </c>
      <c r="Y279">
        <v>1</v>
      </c>
      <c r="Z279">
        <v>3</v>
      </c>
      <c r="AA279">
        <v>3</v>
      </c>
      <c r="AB279">
        <v>3</v>
      </c>
      <c r="AC279">
        <v>3</v>
      </c>
      <c r="AD279">
        <v>18</v>
      </c>
      <c r="AE279">
        <v>3</v>
      </c>
      <c r="AF279">
        <v>4</v>
      </c>
      <c r="AG279">
        <v>2</v>
      </c>
      <c r="AH279">
        <v>3</v>
      </c>
      <c r="AI279">
        <v>6</v>
      </c>
      <c r="AJ279">
        <v>4</v>
      </c>
      <c r="AK279">
        <v>3</v>
      </c>
      <c r="AL279">
        <v>3</v>
      </c>
      <c r="AM279">
        <v>3</v>
      </c>
      <c r="AN279">
        <v>15</v>
      </c>
      <c r="AO279">
        <v>3</v>
      </c>
      <c r="AP279">
        <v>5</v>
      </c>
      <c r="AQ279">
        <v>9</v>
      </c>
      <c r="AR279">
        <v>3</v>
      </c>
      <c r="AS279">
        <v>3</v>
      </c>
      <c r="AT279">
        <v>2</v>
      </c>
      <c r="AU279">
        <v>7</v>
      </c>
      <c r="AV279">
        <v>3</v>
      </c>
      <c r="AW279">
        <v>6</v>
      </c>
      <c r="AX279">
        <v>2</v>
      </c>
      <c r="AY279">
        <v>5</v>
      </c>
      <c r="AZ279">
        <v>14</v>
      </c>
      <c r="BA279">
        <v>2</v>
      </c>
      <c r="BB279">
        <v>-16</v>
      </c>
    </row>
    <row r="280" spans="1:54">
      <c r="A280">
        <v>21675</v>
      </c>
      <c r="B280">
        <v>0</v>
      </c>
      <c r="C280">
        <v>2000</v>
      </c>
      <c r="D280" s="37">
        <v>44134.5646180556</v>
      </c>
      <c r="E280" t="s">
        <v>215</v>
      </c>
      <c r="F280">
        <v>4</v>
      </c>
      <c r="G280">
        <v>1</v>
      </c>
      <c r="H280">
        <v>1</v>
      </c>
      <c r="I280">
        <v>1</v>
      </c>
      <c r="J280">
        <v>1</v>
      </c>
      <c r="K280">
        <v>3</v>
      </c>
      <c r="L280">
        <v>2</v>
      </c>
      <c r="M280">
        <v>2</v>
      </c>
      <c r="N280">
        <v>1</v>
      </c>
      <c r="O280">
        <v>2</v>
      </c>
      <c r="P280">
        <v>3</v>
      </c>
      <c r="Q280">
        <v>4</v>
      </c>
      <c r="R280">
        <v>4</v>
      </c>
      <c r="S280">
        <v>4</v>
      </c>
      <c r="T280">
        <v>1</v>
      </c>
      <c r="U280">
        <v>2</v>
      </c>
      <c r="V280">
        <v>2</v>
      </c>
      <c r="W280">
        <v>2</v>
      </c>
      <c r="X280">
        <v>4</v>
      </c>
      <c r="Y280">
        <v>2</v>
      </c>
      <c r="Z280">
        <v>1</v>
      </c>
      <c r="AA280">
        <v>3</v>
      </c>
      <c r="AB280">
        <v>1</v>
      </c>
      <c r="AC280">
        <v>4</v>
      </c>
      <c r="AD280">
        <v>4</v>
      </c>
      <c r="AE280">
        <v>3</v>
      </c>
      <c r="AF280">
        <v>3</v>
      </c>
      <c r="AG280">
        <v>3</v>
      </c>
      <c r="AH280">
        <v>2</v>
      </c>
      <c r="AI280">
        <v>5</v>
      </c>
      <c r="AJ280">
        <v>2</v>
      </c>
      <c r="AK280">
        <v>3</v>
      </c>
      <c r="AL280">
        <v>3</v>
      </c>
      <c r="AM280">
        <v>9</v>
      </c>
      <c r="AN280">
        <v>6</v>
      </c>
      <c r="AO280">
        <v>3</v>
      </c>
      <c r="AP280">
        <v>3</v>
      </c>
      <c r="AQ280">
        <v>2</v>
      </c>
      <c r="AR280">
        <v>2</v>
      </c>
      <c r="AS280">
        <v>5</v>
      </c>
      <c r="AT280">
        <v>3</v>
      </c>
      <c r="AU280">
        <v>7</v>
      </c>
      <c r="AV280">
        <v>4</v>
      </c>
      <c r="AW280">
        <v>3</v>
      </c>
      <c r="AX280">
        <v>2</v>
      </c>
      <c r="AY280">
        <v>3</v>
      </c>
      <c r="AZ280">
        <v>5</v>
      </c>
      <c r="BA280">
        <v>3</v>
      </c>
      <c r="BB280">
        <v>-2</v>
      </c>
    </row>
    <row r="281" spans="1:54">
      <c r="A281">
        <v>21683</v>
      </c>
      <c r="B281">
        <v>0</v>
      </c>
      <c r="C281">
        <v>1991</v>
      </c>
      <c r="D281" s="37">
        <v>44134.613159722197</v>
      </c>
      <c r="E281" t="s">
        <v>102</v>
      </c>
      <c r="F281">
        <v>3</v>
      </c>
      <c r="G281">
        <v>4</v>
      </c>
      <c r="H281">
        <v>3</v>
      </c>
      <c r="I281">
        <v>1</v>
      </c>
      <c r="J281">
        <v>1</v>
      </c>
      <c r="K281">
        <v>2</v>
      </c>
      <c r="L281">
        <v>1</v>
      </c>
      <c r="M281">
        <v>1</v>
      </c>
      <c r="N281">
        <v>1</v>
      </c>
      <c r="O281">
        <v>1</v>
      </c>
      <c r="P281">
        <v>4</v>
      </c>
      <c r="Q281">
        <v>4</v>
      </c>
      <c r="R281">
        <v>4</v>
      </c>
      <c r="S281">
        <v>3</v>
      </c>
      <c r="T281">
        <v>1</v>
      </c>
      <c r="U281">
        <v>4</v>
      </c>
      <c r="V281">
        <v>1</v>
      </c>
      <c r="W281">
        <v>3</v>
      </c>
      <c r="X281">
        <v>1</v>
      </c>
      <c r="Y281">
        <v>4</v>
      </c>
      <c r="Z281">
        <v>2</v>
      </c>
      <c r="AA281">
        <v>4</v>
      </c>
      <c r="AB281">
        <v>1</v>
      </c>
      <c r="AC281">
        <v>4</v>
      </c>
      <c r="AD281">
        <v>3</v>
      </c>
      <c r="AE281">
        <v>3</v>
      </c>
      <c r="AF281">
        <v>4</v>
      </c>
      <c r="AG281">
        <v>5</v>
      </c>
      <c r="AH281">
        <v>3</v>
      </c>
      <c r="AI281">
        <v>2</v>
      </c>
      <c r="AJ281">
        <v>4</v>
      </c>
      <c r="AK281">
        <v>3</v>
      </c>
      <c r="AL281">
        <v>2</v>
      </c>
      <c r="AM281">
        <v>2</v>
      </c>
      <c r="AN281">
        <v>7</v>
      </c>
      <c r="AO281">
        <v>3</v>
      </c>
      <c r="AP281">
        <v>3</v>
      </c>
      <c r="AQ281">
        <v>8</v>
      </c>
      <c r="AR281">
        <v>2</v>
      </c>
      <c r="AS281">
        <v>3</v>
      </c>
      <c r="AT281">
        <v>2</v>
      </c>
      <c r="AU281">
        <v>4</v>
      </c>
      <c r="AV281">
        <v>3</v>
      </c>
      <c r="AW281">
        <v>5</v>
      </c>
      <c r="AX281">
        <v>2</v>
      </c>
      <c r="AY281">
        <v>2</v>
      </c>
      <c r="AZ281">
        <v>4</v>
      </c>
      <c r="BA281">
        <v>2</v>
      </c>
      <c r="BB281">
        <v>17</v>
      </c>
    </row>
    <row r="282" spans="1:54">
      <c r="A282">
        <v>21689</v>
      </c>
      <c r="B282">
        <v>0</v>
      </c>
      <c r="C282">
        <v>1994</v>
      </c>
      <c r="D282" s="37">
        <v>44134.6233796296</v>
      </c>
      <c r="E282" t="s">
        <v>216</v>
      </c>
      <c r="F282">
        <v>1</v>
      </c>
      <c r="G282">
        <v>1</v>
      </c>
      <c r="H282">
        <v>1</v>
      </c>
      <c r="I282">
        <v>1</v>
      </c>
      <c r="J282">
        <v>1</v>
      </c>
      <c r="K282">
        <v>4</v>
      </c>
      <c r="L282">
        <v>2</v>
      </c>
      <c r="M282">
        <v>2</v>
      </c>
      <c r="N282">
        <v>1</v>
      </c>
      <c r="O282">
        <v>1</v>
      </c>
      <c r="P282">
        <v>2</v>
      </c>
      <c r="Q282">
        <v>4</v>
      </c>
      <c r="R282">
        <v>4</v>
      </c>
      <c r="S282">
        <v>1</v>
      </c>
      <c r="T282">
        <v>2</v>
      </c>
      <c r="U282">
        <v>1</v>
      </c>
      <c r="V282">
        <v>2</v>
      </c>
      <c r="W282">
        <v>2</v>
      </c>
      <c r="X282">
        <v>4</v>
      </c>
      <c r="Y282">
        <v>2</v>
      </c>
      <c r="Z282">
        <v>4</v>
      </c>
      <c r="AA282">
        <v>4</v>
      </c>
      <c r="AB282">
        <v>1</v>
      </c>
      <c r="AC282">
        <v>3</v>
      </c>
      <c r="AD282">
        <v>7</v>
      </c>
      <c r="AE282">
        <v>5</v>
      </c>
      <c r="AF282">
        <v>5</v>
      </c>
      <c r="AG282">
        <v>2</v>
      </c>
      <c r="AH282">
        <v>3</v>
      </c>
      <c r="AI282">
        <v>2</v>
      </c>
      <c r="AJ282">
        <v>5</v>
      </c>
      <c r="AK282">
        <v>3</v>
      </c>
      <c r="AL282">
        <v>4</v>
      </c>
      <c r="AM282">
        <v>6</v>
      </c>
      <c r="AN282">
        <v>5</v>
      </c>
      <c r="AO282">
        <v>7</v>
      </c>
      <c r="AP282">
        <v>3</v>
      </c>
      <c r="AQ282">
        <v>3</v>
      </c>
      <c r="AR282">
        <v>4</v>
      </c>
      <c r="AS282">
        <v>4</v>
      </c>
      <c r="AT282">
        <v>3</v>
      </c>
      <c r="AU282">
        <v>5</v>
      </c>
      <c r="AV282">
        <v>5</v>
      </c>
      <c r="AW282">
        <v>5</v>
      </c>
      <c r="AX282">
        <v>4</v>
      </c>
      <c r="AY282">
        <v>5</v>
      </c>
      <c r="AZ282">
        <v>5</v>
      </c>
      <c r="BA282">
        <v>4</v>
      </c>
      <c r="BB282">
        <v>18</v>
      </c>
    </row>
    <row r="283" spans="1:54">
      <c r="A283">
        <v>21688</v>
      </c>
      <c r="B283">
        <v>0</v>
      </c>
      <c r="C283">
        <v>2002</v>
      </c>
      <c r="D283" s="37">
        <v>44134.624351851897</v>
      </c>
      <c r="E283" t="s">
        <v>102</v>
      </c>
      <c r="F283">
        <v>3</v>
      </c>
      <c r="G283">
        <v>2</v>
      </c>
      <c r="H283">
        <v>2</v>
      </c>
      <c r="I283">
        <v>2</v>
      </c>
      <c r="J283">
        <v>2</v>
      </c>
      <c r="K283">
        <v>2</v>
      </c>
      <c r="L283">
        <v>2</v>
      </c>
      <c r="M283">
        <v>2</v>
      </c>
      <c r="N283">
        <v>2</v>
      </c>
      <c r="O283">
        <v>2</v>
      </c>
      <c r="P283">
        <v>3</v>
      </c>
      <c r="Q283">
        <v>4</v>
      </c>
      <c r="R283">
        <v>3</v>
      </c>
      <c r="S283">
        <v>3</v>
      </c>
      <c r="T283">
        <v>1</v>
      </c>
      <c r="U283">
        <v>1</v>
      </c>
      <c r="V283">
        <v>1</v>
      </c>
      <c r="W283">
        <v>2</v>
      </c>
      <c r="X283">
        <v>3</v>
      </c>
      <c r="Y283">
        <v>2</v>
      </c>
      <c r="Z283">
        <v>1</v>
      </c>
      <c r="AA283">
        <v>4</v>
      </c>
      <c r="AB283">
        <v>2</v>
      </c>
      <c r="AC283">
        <v>4</v>
      </c>
      <c r="AD283">
        <v>5</v>
      </c>
      <c r="AE283">
        <v>6</v>
      </c>
      <c r="AF283">
        <v>4</v>
      </c>
      <c r="AG283">
        <v>3</v>
      </c>
      <c r="AH283">
        <v>3</v>
      </c>
      <c r="AI283">
        <v>3</v>
      </c>
      <c r="AJ283">
        <v>7</v>
      </c>
      <c r="AK283">
        <v>6</v>
      </c>
      <c r="AL283">
        <v>5</v>
      </c>
      <c r="AM283">
        <v>6</v>
      </c>
      <c r="AN283">
        <v>3</v>
      </c>
      <c r="AO283">
        <v>3</v>
      </c>
      <c r="AP283">
        <v>4</v>
      </c>
      <c r="AQ283">
        <v>4</v>
      </c>
      <c r="AR283">
        <v>3</v>
      </c>
      <c r="AS283">
        <v>4</v>
      </c>
      <c r="AT283">
        <v>3</v>
      </c>
      <c r="AU283">
        <v>3</v>
      </c>
      <c r="AV283">
        <v>5</v>
      </c>
      <c r="AW283">
        <v>7</v>
      </c>
      <c r="AX283">
        <v>3</v>
      </c>
      <c r="AY283">
        <v>4</v>
      </c>
      <c r="AZ283">
        <v>7</v>
      </c>
      <c r="BA283">
        <v>4</v>
      </c>
      <c r="BB283">
        <v>-24</v>
      </c>
    </row>
    <row r="284" spans="1:54">
      <c r="A284">
        <v>21713</v>
      </c>
      <c r="B284">
        <v>0</v>
      </c>
      <c r="C284">
        <v>1998</v>
      </c>
      <c r="D284" s="37">
        <v>44134.678912037001</v>
      </c>
      <c r="E284" t="s">
        <v>217</v>
      </c>
      <c r="F284">
        <v>3</v>
      </c>
      <c r="G284">
        <v>3</v>
      </c>
      <c r="H284">
        <v>3</v>
      </c>
      <c r="I284">
        <v>3</v>
      </c>
      <c r="J284">
        <v>2</v>
      </c>
      <c r="K284">
        <v>3</v>
      </c>
      <c r="L284">
        <v>3</v>
      </c>
      <c r="M284">
        <v>2</v>
      </c>
      <c r="N284">
        <v>2</v>
      </c>
      <c r="O284">
        <v>2</v>
      </c>
      <c r="P284">
        <v>3</v>
      </c>
      <c r="Q284">
        <v>3</v>
      </c>
      <c r="R284">
        <v>2</v>
      </c>
      <c r="S284">
        <v>2</v>
      </c>
      <c r="T284">
        <v>1</v>
      </c>
      <c r="U284">
        <v>2</v>
      </c>
      <c r="V284">
        <v>1</v>
      </c>
      <c r="W284">
        <v>2</v>
      </c>
      <c r="X284">
        <v>3</v>
      </c>
      <c r="Y284">
        <v>2</v>
      </c>
      <c r="Z284">
        <v>2</v>
      </c>
      <c r="AA284">
        <v>3</v>
      </c>
      <c r="AB284">
        <v>2</v>
      </c>
      <c r="AC284">
        <v>3</v>
      </c>
      <c r="AD284">
        <v>13</v>
      </c>
      <c r="AE284">
        <v>7</v>
      </c>
      <c r="AF284">
        <v>6</v>
      </c>
      <c r="AG284">
        <v>4</v>
      </c>
      <c r="AH284">
        <v>5</v>
      </c>
      <c r="AI284">
        <v>7</v>
      </c>
      <c r="AJ284">
        <v>5</v>
      </c>
      <c r="AK284">
        <v>7</v>
      </c>
      <c r="AL284">
        <v>6</v>
      </c>
      <c r="AM284">
        <v>4</v>
      </c>
      <c r="AN284">
        <v>6</v>
      </c>
      <c r="AO284">
        <v>8</v>
      </c>
      <c r="AP284">
        <v>4</v>
      </c>
      <c r="AQ284">
        <v>17</v>
      </c>
      <c r="AR284">
        <v>4</v>
      </c>
      <c r="AS284">
        <v>5</v>
      </c>
      <c r="AT284">
        <v>3</v>
      </c>
      <c r="AU284">
        <v>6</v>
      </c>
      <c r="AV284">
        <v>8</v>
      </c>
      <c r="AW284">
        <v>10</v>
      </c>
      <c r="AX284">
        <v>4</v>
      </c>
      <c r="AY284">
        <v>4</v>
      </c>
      <c r="AZ284">
        <v>10</v>
      </c>
      <c r="BA284">
        <v>5</v>
      </c>
      <c r="BB284">
        <v>-34</v>
      </c>
    </row>
    <row r="285" spans="1:54">
      <c r="A285">
        <v>21714</v>
      </c>
      <c r="B285">
        <v>0</v>
      </c>
      <c r="C285">
        <v>1995</v>
      </c>
      <c r="D285" s="37">
        <v>44134.685752314799</v>
      </c>
      <c r="E285" t="s">
        <v>218</v>
      </c>
      <c r="F285">
        <v>4</v>
      </c>
      <c r="G285">
        <v>3</v>
      </c>
      <c r="H285">
        <v>4</v>
      </c>
      <c r="I285">
        <v>3</v>
      </c>
      <c r="J285">
        <v>3</v>
      </c>
      <c r="K285">
        <v>1</v>
      </c>
      <c r="L285">
        <v>4</v>
      </c>
      <c r="M285">
        <v>4</v>
      </c>
      <c r="N285">
        <v>3</v>
      </c>
      <c r="O285">
        <v>4</v>
      </c>
      <c r="P285">
        <v>3</v>
      </c>
      <c r="Q285">
        <v>4</v>
      </c>
      <c r="R285">
        <v>3</v>
      </c>
      <c r="S285">
        <v>2</v>
      </c>
      <c r="T285">
        <v>2</v>
      </c>
      <c r="U285">
        <v>4</v>
      </c>
      <c r="V285">
        <v>3</v>
      </c>
      <c r="W285">
        <v>4</v>
      </c>
      <c r="X285">
        <v>4</v>
      </c>
      <c r="Y285">
        <v>4</v>
      </c>
      <c r="Z285">
        <v>2</v>
      </c>
      <c r="AA285">
        <v>4</v>
      </c>
      <c r="AB285">
        <v>4</v>
      </c>
      <c r="AC285">
        <v>2</v>
      </c>
      <c r="AD285">
        <v>5</v>
      </c>
      <c r="AE285">
        <v>3</v>
      </c>
      <c r="AF285">
        <v>3</v>
      </c>
      <c r="AG285">
        <v>3</v>
      </c>
      <c r="AH285">
        <v>2</v>
      </c>
      <c r="AI285">
        <v>2</v>
      </c>
      <c r="AJ285">
        <v>3</v>
      </c>
      <c r="AK285">
        <v>3</v>
      </c>
      <c r="AL285">
        <v>4</v>
      </c>
      <c r="AM285">
        <v>3</v>
      </c>
      <c r="AN285">
        <v>4</v>
      </c>
      <c r="AO285">
        <v>2</v>
      </c>
      <c r="AP285">
        <v>3</v>
      </c>
      <c r="AQ285">
        <v>5</v>
      </c>
      <c r="AR285">
        <v>3</v>
      </c>
      <c r="AS285">
        <v>2</v>
      </c>
      <c r="AT285">
        <v>3</v>
      </c>
      <c r="AU285">
        <v>2</v>
      </c>
      <c r="AV285">
        <v>3</v>
      </c>
      <c r="AW285">
        <v>11</v>
      </c>
      <c r="AX285">
        <v>4</v>
      </c>
      <c r="AY285">
        <v>2</v>
      </c>
      <c r="AZ285">
        <v>3</v>
      </c>
      <c r="BA285">
        <v>2</v>
      </c>
      <c r="BB285">
        <v>30</v>
      </c>
    </row>
    <row r="286" spans="1:54">
      <c r="A286">
        <v>21739</v>
      </c>
      <c r="B286">
        <v>0</v>
      </c>
      <c r="C286">
        <v>1978</v>
      </c>
      <c r="D286" s="37">
        <v>44134.741886574098</v>
      </c>
      <c r="E286" t="s">
        <v>102</v>
      </c>
      <c r="F286">
        <v>2</v>
      </c>
      <c r="G286">
        <v>1</v>
      </c>
      <c r="H286">
        <v>2</v>
      </c>
      <c r="I286">
        <v>1</v>
      </c>
      <c r="J286">
        <v>1</v>
      </c>
      <c r="K286">
        <v>3</v>
      </c>
      <c r="L286">
        <v>2</v>
      </c>
      <c r="M286">
        <v>3</v>
      </c>
      <c r="N286">
        <v>2</v>
      </c>
      <c r="O286">
        <v>1</v>
      </c>
      <c r="P286">
        <v>3</v>
      </c>
      <c r="Q286">
        <v>3</v>
      </c>
      <c r="R286">
        <v>4</v>
      </c>
      <c r="S286">
        <v>2</v>
      </c>
      <c r="T286">
        <v>1</v>
      </c>
      <c r="U286">
        <v>3</v>
      </c>
      <c r="V286">
        <v>1</v>
      </c>
      <c r="W286">
        <v>2</v>
      </c>
      <c r="X286">
        <v>3</v>
      </c>
      <c r="Y286">
        <v>2</v>
      </c>
      <c r="Z286">
        <v>2</v>
      </c>
      <c r="AA286">
        <v>4</v>
      </c>
      <c r="AB286">
        <v>1</v>
      </c>
      <c r="AC286">
        <v>3</v>
      </c>
      <c r="AD286">
        <v>9</v>
      </c>
      <c r="AE286">
        <v>11</v>
      </c>
      <c r="AF286">
        <v>8</v>
      </c>
      <c r="AG286">
        <v>4</v>
      </c>
      <c r="AH286">
        <v>4</v>
      </c>
      <c r="AI286">
        <v>10</v>
      </c>
      <c r="AJ286">
        <v>14</v>
      </c>
      <c r="AK286">
        <v>11</v>
      </c>
      <c r="AL286">
        <v>13</v>
      </c>
      <c r="AM286">
        <v>5</v>
      </c>
      <c r="AN286">
        <v>12</v>
      </c>
      <c r="AO286">
        <v>9</v>
      </c>
      <c r="AP286">
        <v>7</v>
      </c>
      <c r="AQ286">
        <v>5</v>
      </c>
      <c r="AR286">
        <v>5</v>
      </c>
      <c r="AS286">
        <v>13</v>
      </c>
      <c r="AT286">
        <v>4</v>
      </c>
      <c r="AU286">
        <v>4</v>
      </c>
      <c r="AV286">
        <v>6</v>
      </c>
      <c r="AW286">
        <v>10</v>
      </c>
      <c r="AX286">
        <v>8</v>
      </c>
      <c r="AY286">
        <v>4</v>
      </c>
      <c r="AZ286">
        <v>5</v>
      </c>
      <c r="BA286">
        <v>5</v>
      </c>
      <c r="BB286">
        <v>-13</v>
      </c>
    </row>
    <row r="287" spans="1:54">
      <c r="A287">
        <v>21763</v>
      </c>
      <c r="B287">
        <v>1</v>
      </c>
      <c r="C287">
        <v>1993</v>
      </c>
      <c r="D287" s="37">
        <v>44134.812349537002</v>
      </c>
      <c r="E287" t="s">
        <v>111</v>
      </c>
      <c r="F287">
        <v>2</v>
      </c>
      <c r="G287">
        <v>2</v>
      </c>
      <c r="H287">
        <v>2</v>
      </c>
      <c r="I287">
        <v>2</v>
      </c>
      <c r="J287">
        <v>2</v>
      </c>
      <c r="K287">
        <v>3</v>
      </c>
      <c r="L287">
        <v>2</v>
      </c>
      <c r="M287">
        <v>2</v>
      </c>
      <c r="N287">
        <v>2</v>
      </c>
      <c r="O287">
        <v>2</v>
      </c>
      <c r="P287">
        <v>4</v>
      </c>
      <c r="Q287">
        <v>4</v>
      </c>
      <c r="R287">
        <v>4</v>
      </c>
      <c r="S287">
        <v>3</v>
      </c>
      <c r="T287">
        <v>1</v>
      </c>
      <c r="U287">
        <v>2</v>
      </c>
      <c r="V287">
        <v>1</v>
      </c>
      <c r="W287">
        <v>3</v>
      </c>
      <c r="X287">
        <v>4</v>
      </c>
      <c r="Y287">
        <v>2</v>
      </c>
      <c r="Z287">
        <v>1</v>
      </c>
      <c r="AA287">
        <v>4</v>
      </c>
      <c r="AB287">
        <v>1</v>
      </c>
      <c r="AC287">
        <v>4</v>
      </c>
      <c r="AD287">
        <v>12</v>
      </c>
      <c r="AE287">
        <v>5</v>
      </c>
      <c r="AF287">
        <v>12</v>
      </c>
      <c r="AG287">
        <v>4</v>
      </c>
      <c r="AH287">
        <v>5</v>
      </c>
      <c r="AI287">
        <v>11</v>
      </c>
      <c r="AJ287">
        <v>3</v>
      </c>
      <c r="AK287">
        <v>17</v>
      </c>
      <c r="AL287">
        <v>9</v>
      </c>
      <c r="AM287">
        <v>12</v>
      </c>
      <c r="AN287">
        <v>8</v>
      </c>
      <c r="AO287">
        <v>4</v>
      </c>
      <c r="AP287">
        <v>4</v>
      </c>
      <c r="AQ287">
        <v>6</v>
      </c>
      <c r="AR287">
        <v>3</v>
      </c>
      <c r="AS287">
        <v>4</v>
      </c>
      <c r="AT287">
        <v>4</v>
      </c>
      <c r="AU287">
        <v>8</v>
      </c>
      <c r="AV287">
        <v>6</v>
      </c>
      <c r="AW287">
        <v>5</v>
      </c>
      <c r="AX287">
        <v>5</v>
      </c>
      <c r="AY287">
        <v>3</v>
      </c>
      <c r="AZ287">
        <v>8</v>
      </c>
      <c r="BA287">
        <v>3</v>
      </c>
      <c r="BB287">
        <v>-15</v>
      </c>
    </row>
    <row r="288" spans="1:54">
      <c r="A288">
        <v>21764</v>
      </c>
      <c r="B288">
        <v>0</v>
      </c>
      <c r="C288">
        <v>1995</v>
      </c>
      <c r="D288" s="37">
        <v>44134.814305555599</v>
      </c>
      <c r="E288" t="s">
        <v>219</v>
      </c>
      <c r="F288">
        <v>4</v>
      </c>
      <c r="G288">
        <v>1</v>
      </c>
      <c r="H288">
        <v>2</v>
      </c>
      <c r="I288">
        <v>1</v>
      </c>
      <c r="J288">
        <v>2</v>
      </c>
      <c r="K288">
        <v>3</v>
      </c>
      <c r="L288">
        <v>1</v>
      </c>
      <c r="M288">
        <v>2</v>
      </c>
      <c r="N288">
        <v>1</v>
      </c>
      <c r="O288">
        <v>1</v>
      </c>
      <c r="P288">
        <v>2</v>
      </c>
      <c r="Q288">
        <v>4</v>
      </c>
      <c r="R288">
        <v>3</v>
      </c>
      <c r="S288">
        <v>2</v>
      </c>
      <c r="T288">
        <v>1</v>
      </c>
      <c r="U288">
        <v>2</v>
      </c>
      <c r="V288">
        <v>1</v>
      </c>
      <c r="W288">
        <v>2</v>
      </c>
      <c r="X288">
        <v>3</v>
      </c>
      <c r="Y288">
        <v>1</v>
      </c>
      <c r="Z288">
        <v>1</v>
      </c>
      <c r="AA288">
        <v>4</v>
      </c>
      <c r="AB288">
        <v>1</v>
      </c>
      <c r="AC288">
        <v>4</v>
      </c>
      <c r="AD288">
        <v>6</v>
      </c>
      <c r="AE288">
        <v>3</v>
      </c>
      <c r="AF288">
        <v>5</v>
      </c>
      <c r="AG288">
        <v>5</v>
      </c>
      <c r="AH288">
        <v>4</v>
      </c>
      <c r="AI288">
        <v>3</v>
      </c>
      <c r="AJ288">
        <v>2</v>
      </c>
      <c r="AK288">
        <v>3</v>
      </c>
      <c r="AL288">
        <v>3</v>
      </c>
      <c r="AM288">
        <v>3</v>
      </c>
      <c r="AN288">
        <v>4</v>
      </c>
      <c r="AO288">
        <v>5</v>
      </c>
      <c r="AP288">
        <v>3</v>
      </c>
      <c r="AQ288">
        <v>3</v>
      </c>
      <c r="AR288">
        <v>2</v>
      </c>
      <c r="AS288">
        <v>5</v>
      </c>
      <c r="AT288">
        <v>1</v>
      </c>
      <c r="AU288">
        <v>3</v>
      </c>
      <c r="AV288">
        <v>6</v>
      </c>
      <c r="AW288">
        <v>8</v>
      </c>
      <c r="AX288">
        <v>2</v>
      </c>
      <c r="AY288">
        <v>2</v>
      </c>
      <c r="AZ288">
        <v>3</v>
      </c>
      <c r="BA288">
        <v>2</v>
      </c>
      <c r="BB288">
        <v>-1</v>
      </c>
    </row>
    <row r="289" spans="1:54">
      <c r="A289">
        <v>21762</v>
      </c>
      <c r="B289">
        <v>0</v>
      </c>
      <c r="C289">
        <v>2000</v>
      </c>
      <c r="D289" s="37">
        <v>44134.817499999997</v>
      </c>
      <c r="E289" t="s">
        <v>220</v>
      </c>
      <c r="F289">
        <v>4</v>
      </c>
      <c r="G289">
        <v>2</v>
      </c>
      <c r="H289">
        <v>2</v>
      </c>
      <c r="I289">
        <v>2</v>
      </c>
      <c r="J289">
        <v>2</v>
      </c>
      <c r="K289">
        <v>2</v>
      </c>
      <c r="L289">
        <v>3</v>
      </c>
      <c r="M289">
        <v>4</v>
      </c>
      <c r="N289">
        <v>1</v>
      </c>
      <c r="O289">
        <v>3</v>
      </c>
      <c r="P289">
        <v>3</v>
      </c>
      <c r="Q289">
        <v>4</v>
      </c>
      <c r="R289">
        <v>3</v>
      </c>
      <c r="S289">
        <v>4</v>
      </c>
      <c r="T289">
        <v>2</v>
      </c>
      <c r="U289">
        <v>4</v>
      </c>
      <c r="V289">
        <v>1</v>
      </c>
      <c r="W289">
        <v>3</v>
      </c>
      <c r="X289">
        <v>4</v>
      </c>
      <c r="Y289">
        <v>2</v>
      </c>
      <c r="Z289">
        <v>3</v>
      </c>
      <c r="AA289">
        <v>4</v>
      </c>
      <c r="AB289">
        <v>3</v>
      </c>
      <c r="AC289">
        <v>4</v>
      </c>
      <c r="AD289">
        <v>13</v>
      </c>
      <c r="AE289">
        <v>11</v>
      </c>
      <c r="AF289">
        <v>5</v>
      </c>
      <c r="AG289">
        <v>3</v>
      </c>
      <c r="AH289">
        <v>3</v>
      </c>
      <c r="AI289">
        <v>2</v>
      </c>
      <c r="AJ289">
        <v>4</v>
      </c>
      <c r="AK289">
        <v>4</v>
      </c>
      <c r="AL289">
        <v>4</v>
      </c>
      <c r="AM289">
        <v>3</v>
      </c>
      <c r="AN289">
        <v>5</v>
      </c>
      <c r="AO289">
        <v>3</v>
      </c>
      <c r="AP289">
        <v>3</v>
      </c>
      <c r="AQ289">
        <v>2</v>
      </c>
      <c r="AR289">
        <v>4</v>
      </c>
      <c r="AS289">
        <v>4</v>
      </c>
      <c r="AT289">
        <v>3</v>
      </c>
      <c r="AU289">
        <v>2</v>
      </c>
      <c r="AV289">
        <v>3</v>
      </c>
      <c r="AW289">
        <v>6</v>
      </c>
      <c r="AX289">
        <v>3</v>
      </c>
      <c r="AY289">
        <v>3</v>
      </c>
      <c r="AZ289">
        <v>4</v>
      </c>
      <c r="BA289">
        <v>3</v>
      </c>
      <c r="BB289">
        <v>0</v>
      </c>
    </row>
    <row r="290" spans="1:54">
      <c r="A290">
        <v>21680</v>
      </c>
      <c r="B290">
        <v>0</v>
      </c>
      <c r="C290">
        <v>1993</v>
      </c>
      <c r="D290" s="37">
        <v>44134.839583333298</v>
      </c>
      <c r="E290" t="s">
        <v>99</v>
      </c>
      <c r="F290">
        <v>3</v>
      </c>
      <c r="G290">
        <v>4</v>
      </c>
      <c r="H290">
        <v>4</v>
      </c>
      <c r="I290">
        <v>3</v>
      </c>
      <c r="J290">
        <v>2</v>
      </c>
      <c r="K290">
        <v>2</v>
      </c>
      <c r="L290">
        <v>2</v>
      </c>
      <c r="M290">
        <v>3</v>
      </c>
      <c r="N290">
        <v>1</v>
      </c>
      <c r="O290">
        <v>2</v>
      </c>
      <c r="P290">
        <v>3</v>
      </c>
      <c r="Q290">
        <v>4</v>
      </c>
      <c r="R290">
        <v>2</v>
      </c>
      <c r="S290">
        <v>4</v>
      </c>
      <c r="T290">
        <v>3</v>
      </c>
      <c r="U290">
        <v>4</v>
      </c>
      <c r="V290">
        <v>3</v>
      </c>
      <c r="W290">
        <v>2</v>
      </c>
      <c r="X290">
        <v>4</v>
      </c>
      <c r="Y290">
        <v>4</v>
      </c>
      <c r="Z290">
        <v>4</v>
      </c>
      <c r="AA290">
        <v>4</v>
      </c>
      <c r="AB290">
        <v>3</v>
      </c>
      <c r="AC290">
        <v>4</v>
      </c>
      <c r="AD290">
        <v>6</v>
      </c>
      <c r="AE290">
        <v>2</v>
      </c>
      <c r="AF290">
        <v>3</v>
      </c>
      <c r="AG290">
        <v>3</v>
      </c>
      <c r="AH290">
        <v>6</v>
      </c>
      <c r="AI290">
        <v>3</v>
      </c>
      <c r="AJ290">
        <v>5</v>
      </c>
      <c r="AK290">
        <v>5</v>
      </c>
      <c r="AL290">
        <v>3</v>
      </c>
      <c r="AM290">
        <v>3</v>
      </c>
      <c r="AN290">
        <v>5</v>
      </c>
      <c r="AO290">
        <v>2</v>
      </c>
      <c r="AP290">
        <v>3</v>
      </c>
      <c r="AQ290">
        <v>3</v>
      </c>
      <c r="AR290">
        <v>2</v>
      </c>
      <c r="AS290">
        <v>2</v>
      </c>
      <c r="AT290">
        <v>2</v>
      </c>
      <c r="AU290">
        <v>3</v>
      </c>
      <c r="AV290">
        <v>3</v>
      </c>
      <c r="AW290">
        <v>8</v>
      </c>
      <c r="AX290">
        <v>3</v>
      </c>
      <c r="AY290">
        <v>4</v>
      </c>
      <c r="AZ290">
        <v>5</v>
      </c>
      <c r="BA290">
        <v>4</v>
      </c>
      <c r="BB290">
        <v>12</v>
      </c>
    </row>
    <row r="291" spans="1:54">
      <c r="A291">
        <v>21783</v>
      </c>
      <c r="B291">
        <v>0</v>
      </c>
      <c r="C291">
        <v>1995</v>
      </c>
      <c r="D291" s="37">
        <v>44134.864050925898</v>
      </c>
      <c r="E291" t="s">
        <v>123</v>
      </c>
      <c r="F291">
        <v>4</v>
      </c>
      <c r="G291">
        <v>2</v>
      </c>
      <c r="H291">
        <v>2</v>
      </c>
      <c r="I291">
        <v>1</v>
      </c>
      <c r="J291">
        <v>1</v>
      </c>
      <c r="K291">
        <v>3</v>
      </c>
      <c r="L291">
        <v>3</v>
      </c>
      <c r="M291">
        <v>1</v>
      </c>
      <c r="N291">
        <v>1</v>
      </c>
      <c r="O291">
        <v>2</v>
      </c>
      <c r="P291">
        <v>2</v>
      </c>
      <c r="Q291">
        <v>4</v>
      </c>
      <c r="R291">
        <v>3</v>
      </c>
      <c r="S291">
        <v>2</v>
      </c>
      <c r="T291">
        <v>1</v>
      </c>
      <c r="U291">
        <v>2</v>
      </c>
      <c r="V291">
        <v>2</v>
      </c>
      <c r="W291">
        <v>2</v>
      </c>
      <c r="X291">
        <v>4</v>
      </c>
      <c r="Y291">
        <v>2</v>
      </c>
      <c r="Z291">
        <v>1</v>
      </c>
      <c r="AA291">
        <v>3</v>
      </c>
      <c r="AB291">
        <v>2</v>
      </c>
      <c r="AC291">
        <v>2</v>
      </c>
      <c r="AD291">
        <v>8</v>
      </c>
      <c r="AE291">
        <v>8</v>
      </c>
      <c r="AF291">
        <v>8</v>
      </c>
      <c r="AG291">
        <v>5</v>
      </c>
      <c r="AH291">
        <v>7</v>
      </c>
      <c r="AI291">
        <v>5</v>
      </c>
      <c r="AJ291">
        <v>7</v>
      </c>
      <c r="AK291">
        <v>10</v>
      </c>
      <c r="AL291">
        <v>8</v>
      </c>
      <c r="AM291">
        <v>15</v>
      </c>
      <c r="AN291">
        <v>11</v>
      </c>
      <c r="AO291">
        <v>6</v>
      </c>
      <c r="AP291">
        <v>6</v>
      </c>
      <c r="AQ291">
        <v>8</v>
      </c>
      <c r="AR291">
        <v>6</v>
      </c>
      <c r="AS291">
        <v>7</v>
      </c>
      <c r="AT291">
        <v>5</v>
      </c>
      <c r="AU291">
        <v>6</v>
      </c>
      <c r="AV291">
        <v>5</v>
      </c>
      <c r="AW291">
        <v>5</v>
      </c>
      <c r="AX291">
        <v>5</v>
      </c>
      <c r="AY291">
        <v>4</v>
      </c>
      <c r="AZ291">
        <v>8</v>
      </c>
      <c r="BA291">
        <v>3</v>
      </c>
      <c r="BB291">
        <v>-15</v>
      </c>
    </row>
    <row r="292" spans="1:54">
      <c r="A292">
        <v>21475</v>
      </c>
      <c r="B292">
        <v>0</v>
      </c>
      <c r="C292">
        <v>1996</v>
      </c>
      <c r="D292" s="37">
        <v>44134.879120370402</v>
      </c>
      <c r="E292" t="s">
        <v>97</v>
      </c>
      <c r="F292">
        <v>1</v>
      </c>
      <c r="G292">
        <v>2</v>
      </c>
      <c r="H292">
        <v>2</v>
      </c>
      <c r="I292">
        <v>2</v>
      </c>
      <c r="J292">
        <v>3</v>
      </c>
      <c r="K292">
        <v>2</v>
      </c>
      <c r="L292">
        <v>3</v>
      </c>
      <c r="M292">
        <v>2</v>
      </c>
      <c r="N292">
        <v>2</v>
      </c>
      <c r="O292">
        <v>3</v>
      </c>
      <c r="P292">
        <v>4</v>
      </c>
      <c r="Q292">
        <v>4</v>
      </c>
      <c r="R292">
        <v>4</v>
      </c>
      <c r="S292">
        <v>2</v>
      </c>
      <c r="T292">
        <v>2</v>
      </c>
      <c r="U292">
        <v>3</v>
      </c>
      <c r="V292">
        <v>2</v>
      </c>
      <c r="W292">
        <v>3</v>
      </c>
      <c r="X292">
        <v>4</v>
      </c>
      <c r="Y292">
        <v>4</v>
      </c>
      <c r="Z292">
        <v>2</v>
      </c>
      <c r="AA292">
        <v>3</v>
      </c>
      <c r="AB292">
        <v>2</v>
      </c>
      <c r="AC292">
        <v>3</v>
      </c>
      <c r="AD292">
        <v>3</v>
      </c>
      <c r="AE292">
        <v>3</v>
      </c>
      <c r="AF292">
        <v>2</v>
      </c>
      <c r="AG292">
        <v>3</v>
      </c>
      <c r="AH292">
        <v>2</v>
      </c>
      <c r="AI292">
        <v>3</v>
      </c>
      <c r="AJ292">
        <v>2</v>
      </c>
      <c r="AK292">
        <v>3</v>
      </c>
      <c r="AL292">
        <v>2</v>
      </c>
      <c r="AM292">
        <v>3</v>
      </c>
      <c r="AN292">
        <v>5</v>
      </c>
      <c r="AO292">
        <v>2</v>
      </c>
      <c r="AP292">
        <v>2</v>
      </c>
      <c r="AQ292">
        <v>3</v>
      </c>
      <c r="AR292">
        <v>3</v>
      </c>
      <c r="AS292">
        <v>2</v>
      </c>
      <c r="AT292">
        <v>3</v>
      </c>
      <c r="AU292">
        <v>2</v>
      </c>
      <c r="AV292">
        <v>2</v>
      </c>
      <c r="AW292">
        <v>3</v>
      </c>
      <c r="AX292">
        <v>2</v>
      </c>
      <c r="AY292">
        <v>2</v>
      </c>
      <c r="AZ292">
        <v>2</v>
      </c>
      <c r="BA292">
        <v>5</v>
      </c>
      <c r="BB292">
        <v>-17</v>
      </c>
    </row>
    <row r="293" spans="1:54">
      <c r="A293">
        <v>21786</v>
      </c>
      <c r="B293">
        <v>0</v>
      </c>
      <c r="C293">
        <v>1997</v>
      </c>
      <c r="D293" s="37">
        <v>44134.892881944397</v>
      </c>
      <c r="E293" t="s">
        <v>97</v>
      </c>
      <c r="F293">
        <v>2</v>
      </c>
      <c r="G293">
        <v>2</v>
      </c>
      <c r="H293">
        <v>2</v>
      </c>
      <c r="I293">
        <v>2</v>
      </c>
      <c r="J293">
        <v>2</v>
      </c>
      <c r="K293">
        <v>3</v>
      </c>
      <c r="L293">
        <v>2</v>
      </c>
      <c r="M293">
        <v>2</v>
      </c>
      <c r="N293">
        <v>2</v>
      </c>
      <c r="O293">
        <v>2</v>
      </c>
      <c r="P293">
        <v>3</v>
      </c>
      <c r="Q293">
        <v>4</v>
      </c>
      <c r="R293">
        <v>3</v>
      </c>
      <c r="S293">
        <v>2</v>
      </c>
      <c r="T293">
        <v>2</v>
      </c>
      <c r="U293">
        <v>2</v>
      </c>
      <c r="V293">
        <v>2</v>
      </c>
      <c r="W293">
        <v>2</v>
      </c>
      <c r="X293">
        <v>4</v>
      </c>
      <c r="Y293">
        <v>4</v>
      </c>
      <c r="Z293">
        <v>2</v>
      </c>
      <c r="AA293">
        <v>3</v>
      </c>
      <c r="AB293">
        <v>1</v>
      </c>
      <c r="AC293">
        <v>3</v>
      </c>
      <c r="AD293">
        <v>7</v>
      </c>
      <c r="AE293">
        <v>3</v>
      </c>
      <c r="AF293">
        <v>3</v>
      </c>
      <c r="AG293">
        <v>2</v>
      </c>
      <c r="AH293">
        <v>2</v>
      </c>
      <c r="AI293">
        <v>4</v>
      </c>
      <c r="AJ293">
        <v>4</v>
      </c>
      <c r="AK293">
        <v>3</v>
      </c>
      <c r="AL293">
        <v>2</v>
      </c>
      <c r="AM293">
        <v>6</v>
      </c>
      <c r="AN293">
        <v>5</v>
      </c>
      <c r="AO293">
        <v>3</v>
      </c>
      <c r="AP293">
        <v>4</v>
      </c>
      <c r="AQ293">
        <v>5</v>
      </c>
      <c r="AR293">
        <v>2</v>
      </c>
      <c r="AS293">
        <v>2</v>
      </c>
      <c r="AT293">
        <v>4</v>
      </c>
      <c r="AU293">
        <v>3</v>
      </c>
      <c r="AV293">
        <v>2</v>
      </c>
      <c r="AW293">
        <v>6</v>
      </c>
      <c r="AX293">
        <v>2</v>
      </c>
      <c r="AY293">
        <v>2</v>
      </c>
      <c r="AZ293">
        <v>5</v>
      </c>
      <c r="BA293">
        <v>3</v>
      </c>
      <c r="BB293">
        <v>-30</v>
      </c>
    </row>
    <row r="294" spans="1:54">
      <c r="A294">
        <v>21800</v>
      </c>
      <c r="B294">
        <v>0</v>
      </c>
      <c r="C294">
        <v>2002</v>
      </c>
      <c r="D294" s="37">
        <v>44134.951331018499</v>
      </c>
      <c r="E294" t="s">
        <v>95</v>
      </c>
      <c r="F294">
        <v>4</v>
      </c>
      <c r="G294">
        <v>3</v>
      </c>
      <c r="H294">
        <v>3</v>
      </c>
      <c r="I294">
        <v>2</v>
      </c>
      <c r="J294">
        <v>2</v>
      </c>
      <c r="K294">
        <v>1</v>
      </c>
      <c r="L294">
        <v>2</v>
      </c>
      <c r="M294">
        <v>2</v>
      </c>
      <c r="N294">
        <v>2</v>
      </c>
      <c r="O294">
        <v>2</v>
      </c>
      <c r="P294">
        <v>3</v>
      </c>
      <c r="Q294">
        <v>3</v>
      </c>
      <c r="R294">
        <v>2</v>
      </c>
      <c r="S294">
        <v>4</v>
      </c>
      <c r="T294">
        <v>3</v>
      </c>
      <c r="U294">
        <v>2</v>
      </c>
      <c r="V294">
        <v>3</v>
      </c>
      <c r="W294">
        <v>2</v>
      </c>
      <c r="X294">
        <v>2</v>
      </c>
      <c r="Y294">
        <v>3</v>
      </c>
      <c r="Z294">
        <v>4</v>
      </c>
      <c r="AA294">
        <v>4</v>
      </c>
      <c r="AB294">
        <v>3</v>
      </c>
      <c r="AC294">
        <v>3</v>
      </c>
      <c r="AD294">
        <v>5</v>
      </c>
      <c r="AE294">
        <v>4</v>
      </c>
      <c r="AF294">
        <v>6</v>
      </c>
      <c r="AG294">
        <v>5</v>
      </c>
      <c r="AH294">
        <v>5</v>
      </c>
      <c r="AI294">
        <v>3</v>
      </c>
      <c r="AJ294">
        <v>4</v>
      </c>
      <c r="AK294">
        <v>7</v>
      </c>
      <c r="AL294">
        <v>7</v>
      </c>
      <c r="AM294">
        <v>8</v>
      </c>
      <c r="AN294">
        <v>6</v>
      </c>
      <c r="AO294">
        <v>5</v>
      </c>
      <c r="AP294">
        <v>4</v>
      </c>
      <c r="AQ294">
        <v>4</v>
      </c>
      <c r="AR294">
        <v>4</v>
      </c>
      <c r="AS294">
        <v>5</v>
      </c>
      <c r="AT294">
        <v>4</v>
      </c>
      <c r="AU294">
        <v>4</v>
      </c>
      <c r="AV294">
        <v>5</v>
      </c>
      <c r="AW294">
        <v>5</v>
      </c>
      <c r="AX294">
        <v>3</v>
      </c>
      <c r="AY294">
        <v>3</v>
      </c>
      <c r="AZ294">
        <v>5</v>
      </c>
      <c r="BA294">
        <v>4</v>
      </c>
      <c r="BB294">
        <v>-10</v>
      </c>
    </row>
    <row r="295" spans="1:54">
      <c r="A295">
        <v>21813</v>
      </c>
      <c r="B295">
        <v>0</v>
      </c>
      <c r="C295">
        <v>1988</v>
      </c>
      <c r="D295" s="37">
        <v>44135.112615740698</v>
      </c>
      <c r="E295" t="s">
        <v>221</v>
      </c>
      <c r="F295">
        <v>3</v>
      </c>
      <c r="G295">
        <v>4</v>
      </c>
      <c r="H295">
        <v>4</v>
      </c>
      <c r="I295">
        <v>1</v>
      </c>
      <c r="J295">
        <v>4</v>
      </c>
      <c r="K295">
        <v>2</v>
      </c>
      <c r="L295">
        <v>4</v>
      </c>
      <c r="M295">
        <v>4</v>
      </c>
      <c r="N295">
        <v>3</v>
      </c>
      <c r="O295">
        <v>2</v>
      </c>
      <c r="P295">
        <v>2</v>
      </c>
      <c r="Q295">
        <v>2</v>
      </c>
      <c r="R295">
        <v>1</v>
      </c>
      <c r="S295">
        <v>4</v>
      </c>
      <c r="T295">
        <v>2</v>
      </c>
      <c r="U295">
        <v>1</v>
      </c>
      <c r="V295">
        <v>1</v>
      </c>
      <c r="W295">
        <v>3</v>
      </c>
      <c r="X295">
        <v>1</v>
      </c>
      <c r="Y295">
        <v>2</v>
      </c>
      <c r="Z295">
        <v>4</v>
      </c>
      <c r="AA295">
        <v>3</v>
      </c>
      <c r="AB295">
        <v>4</v>
      </c>
      <c r="AC295">
        <v>2</v>
      </c>
      <c r="AD295">
        <v>6</v>
      </c>
      <c r="AE295">
        <v>3</v>
      </c>
      <c r="AF295">
        <v>3</v>
      </c>
      <c r="AG295">
        <v>4</v>
      </c>
      <c r="AH295">
        <v>7</v>
      </c>
      <c r="AI295">
        <v>7</v>
      </c>
      <c r="AJ295">
        <v>4</v>
      </c>
      <c r="AK295">
        <v>7</v>
      </c>
      <c r="AL295">
        <v>5</v>
      </c>
      <c r="AM295">
        <v>3</v>
      </c>
      <c r="AN295">
        <v>8</v>
      </c>
      <c r="AO295">
        <v>7</v>
      </c>
      <c r="AP295">
        <v>4</v>
      </c>
      <c r="AQ295">
        <v>6</v>
      </c>
      <c r="AR295">
        <v>7</v>
      </c>
      <c r="AS295">
        <v>5</v>
      </c>
      <c r="AT295">
        <v>2</v>
      </c>
      <c r="AU295">
        <v>8</v>
      </c>
      <c r="AV295">
        <v>5</v>
      </c>
      <c r="AW295">
        <v>11</v>
      </c>
      <c r="AX295">
        <v>8</v>
      </c>
      <c r="AY295">
        <v>5</v>
      </c>
      <c r="AZ295">
        <v>3</v>
      </c>
      <c r="BA295">
        <v>4</v>
      </c>
      <c r="BB295">
        <v>39</v>
      </c>
    </row>
    <row r="296" spans="1:54">
      <c r="A296">
        <v>21814</v>
      </c>
      <c r="B296">
        <v>1</v>
      </c>
      <c r="C296">
        <v>1999</v>
      </c>
      <c r="D296" s="37">
        <v>44135.143356481502</v>
      </c>
      <c r="E296" t="s">
        <v>166</v>
      </c>
      <c r="F296">
        <v>4</v>
      </c>
      <c r="G296">
        <v>4</v>
      </c>
      <c r="H296">
        <v>4</v>
      </c>
      <c r="I296">
        <v>4</v>
      </c>
      <c r="J296">
        <v>4</v>
      </c>
      <c r="K296">
        <v>2</v>
      </c>
      <c r="L296">
        <v>3</v>
      </c>
      <c r="M296">
        <v>3</v>
      </c>
      <c r="N296">
        <v>3</v>
      </c>
      <c r="O296">
        <v>4</v>
      </c>
      <c r="P296">
        <v>4</v>
      </c>
      <c r="Q296">
        <v>4</v>
      </c>
      <c r="R296">
        <v>2</v>
      </c>
      <c r="S296">
        <v>3</v>
      </c>
      <c r="T296">
        <v>2</v>
      </c>
      <c r="U296">
        <v>2</v>
      </c>
      <c r="V296">
        <v>2</v>
      </c>
      <c r="W296">
        <v>3</v>
      </c>
      <c r="X296">
        <v>4</v>
      </c>
      <c r="Y296">
        <v>4</v>
      </c>
      <c r="Z296">
        <v>1</v>
      </c>
      <c r="AA296">
        <v>2</v>
      </c>
      <c r="AB296">
        <v>3</v>
      </c>
      <c r="AC296">
        <v>2</v>
      </c>
      <c r="AD296">
        <v>3</v>
      </c>
      <c r="AE296">
        <v>2</v>
      </c>
      <c r="AF296">
        <v>2</v>
      </c>
      <c r="AG296">
        <v>1</v>
      </c>
      <c r="AH296">
        <v>3</v>
      </c>
      <c r="AI296">
        <v>3</v>
      </c>
      <c r="AJ296">
        <v>3</v>
      </c>
      <c r="AK296">
        <v>4</v>
      </c>
      <c r="AL296">
        <v>5</v>
      </c>
      <c r="AM296">
        <v>4</v>
      </c>
      <c r="AN296">
        <v>2</v>
      </c>
      <c r="AO296">
        <v>3</v>
      </c>
      <c r="AP296">
        <v>3</v>
      </c>
      <c r="AQ296">
        <v>4</v>
      </c>
      <c r="AR296">
        <v>5</v>
      </c>
      <c r="AS296">
        <v>4</v>
      </c>
      <c r="AT296">
        <v>3</v>
      </c>
      <c r="AU296">
        <v>3</v>
      </c>
      <c r="AV296">
        <v>2</v>
      </c>
      <c r="AW296">
        <v>3</v>
      </c>
      <c r="AX296">
        <v>2</v>
      </c>
      <c r="AY296">
        <v>3</v>
      </c>
      <c r="AZ296">
        <v>7</v>
      </c>
      <c r="BA296">
        <v>3</v>
      </c>
      <c r="BB296">
        <v>12</v>
      </c>
    </row>
    <row r="297" spans="1:54">
      <c r="A297">
        <v>21820</v>
      </c>
      <c r="B297">
        <v>1</v>
      </c>
      <c r="C297">
        <v>1994</v>
      </c>
      <c r="D297" s="37">
        <v>44135.341516203698</v>
      </c>
      <c r="E297" t="s">
        <v>222</v>
      </c>
      <c r="F297">
        <v>2</v>
      </c>
      <c r="G297">
        <v>3</v>
      </c>
      <c r="H297">
        <v>3</v>
      </c>
      <c r="I297">
        <v>2</v>
      </c>
      <c r="J297">
        <v>3</v>
      </c>
      <c r="K297">
        <v>3</v>
      </c>
      <c r="L297">
        <v>3</v>
      </c>
      <c r="M297">
        <v>2</v>
      </c>
      <c r="N297">
        <v>3</v>
      </c>
      <c r="O297">
        <v>1</v>
      </c>
      <c r="P297">
        <v>3</v>
      </c>
      <c r="Q297">
        <v>4</v>
      </c>
      <c r="R297">
        <v>2</v>
      </c>
      <c r="S297">
        <v>4</v>
      </c>
      <c r="T297">
        <v>2</v>
      </c>
      <c r="U297">
        <v>3</v>
      </c>
      <c r="V297">
        <v>2</v>
      </c>
      <c r="W297">
        <v>2</v>
      </c>
      <c r="X297">
        <v>3</v>
      </c>
      <c r="Y297">
        <v>3</v>
      </c>
      <c r="Z297">
        <v>3</v>
      </c>
      <c r="AA297">
        <v>2</v>
      </c>
      <c r="AB297">
        <v>3</v>
      </c>
      <c r="AC297">
        <v>1</v>
      </c>
      <c r="AD297">
        <v>5</v>
      </c>
      <c r="AE297">
        <v>4</v>
      </c>
      <c r="AF297">
        <v>3</v>
      </c>
      <c r="AG297">
        <v>4</v>
      </c>
      <c r="AH297">
        <v>5</v>
      </c>
      <c r="AI297">
        <v>6</v>
      </c>
      <c r="AJ297">
        <v>4</v>
      </c>
      <c r="AK297">
        <v>6</v>
      </c>
      <c r="AL297">
        <v>3</v>
      </c>
      <c r="AM297">
        <v>4</v>
      </c>
      <c r="AN297">
        <v>6</v>
      </c>
      <c r="AO297">
        <v>4</v>
      </c>
      <c r="AP297">
        <v>4</v>
      </c>
      <c r="AQ297">
        <v>5</v>
      </c>
      <c r="AR297">
        <v>3</v>
      </c>
      <c r="AS297">
        <v>5</v>
      </c>
      <c r="AT297">
        <v>5</v>
      </c>
      <c r="AU297">
        <v>4</v>
      </c>
      <c r="AV297">
        <v>3</v>
      </c>
      <c r="AW297">
        <v>4</v>
      </c>
      <c r="AX297">
        <v>3</v>
      </c>
      <c r="AY297">
        <v>5</v>
      </c>
      <c r="AZ297">
        <v>6</v>
      </c>
      <c r="BA297">
        <v>4</v>
      </c>
      <c r="BB297">
        <v>-10</v>
      </c>
    </row>
    <row r="298" spans="1:54">
      <c r="A298">
        <v>21253</v>
      </c>
      <c r="B298">
        <v>0</v>
      </c>
      <c r="C298">
        <v>2000</v>
      </c>
      <c r="D298" s="37">
        <v>44135.379201388903</v>
      </c>
      <c r="E298" t="s">
        <v>99</v>
      </c>
      <c r="F298">
        <v>1</v>
      </c>
      <c r="G298">
        <v>4</v>
      </c>
      <c r="H298">
        <v>3</v>
      </c>
      <c r="I298">
        <v>3</v>
      </c>
      <c r="J298">
        <v>3</v>
      </c>
      <c r="K298">
        <v>3</v>
      </c>
      <c r="L298">
        <v>3</v>
      </c>
      <c r="M298">
        <v>2</v>
      </c>
      <c r="N298">
        <v>1</v>
      </c>
      <c r="O298">
        <v>1</v>
      </c>
      <c r="P298">
        <v>4</v>
      </c>
      <c r="Q298">
        <v>4</v>
      </c>
      <c r="R298">
        <v>2</v>
      </c>
      <c r="S298">
        <v>4</v>
      </c>
      <c r="T298">
        <v>1</v>
      </c>
      <c r="U298">
        <v>2</v>
      </c>
      <c r="V298">
        <v>2</v>
      </c>
      <c r="W298">
        <v>3</v>
      </c>
      <c r="X298">
        <v>4</v>
      </c>
      <c r="Y298">
        <v>2</v>
      </c>
      <c r="Z298">
        <v>2</v>
      </c>
      <c r="AA298">
        <v>4</v>
      </c>
      <c r="AB298">
        <v>3</v>
      </c>
      <c r="AC298">
        <v>3</v>
      </c>
      <c r="AD298">
        <v>6</v>
      </c>
      <c r="AE298">
        <v>3</v>
      </c>
      <c r="AF298">
        <v>3</v>
      </c>
      <c r="AG298">
        <v>2</v>
      </c>
      <c r="AH298">
        <v>3</v>
      </c>
      <c r="AI298">
        <v>3</v>
      </c>
      <c r="AJ298">
        <v>6</v>
      </c>
      <c r="AK298">
        <v>3</v>
      </c>
      <c r="AL298">
        <v>4</v>
      </c>
      <c r="AM298">
        <v>5</v>
      </c>
      <c r="AN298">
        <v>3</v>
      </c>
      <c r="AO298">
        <v>4</v>
      </c>
      <c r="AP298">
        <v>4</v>
      </c>
      <c r="AQ298">
        <v>3</v>
      </c>
      <c r="AR298">
        <v>3</v>
      </c>
      <c r="AS298">
        <v>5</v>
      </c>
      <c r="AT298">
        <v>3</v>
      </c>
      <c r="AU298">
        <v>4</v>
      </c>
      <c r="AV298">
        <v>2</v>
      </c>
      <c r="AW298">
        <v>6</v>
      </c>
      <c r="AX298">
        <v>3</v>
      </c>
      <c r="AY298">
        <v>2</v>
      </c>
      <c r="AZ298">
        <v>6</v>
      </c>
      <c r="BA298">
        <v>3</v>
      </c>
      <c r="BB298">
        <v>-5</v>
      </c>
    </row>
    <row r="299" spans="1:54">
      <c r="A299">
        <v>21837</v>
      </c>
      <c r="B299">
        <v>0</v>
      </c>
      <c r="C299">
        <v>2001</v>
      </c>
      <c r="D299" s="37">
        <v>44135.399733796301</v>
      </c>
      <c r="E299" t="s">
        <v>102</v>
      </c>
      <c r="F299">
        <v>1</v>
      </c>
      <c r="G299">
        <v>1</v>
      </c>
      <c r="H299">
        <v>1</v>
      </c>
      <c r="I299">
        <v>1</v>
      </c>
      <c r="J299">
        <v>1</v>
      </c>
      <c r="K299">
        <v>1</v>
      </c>
      <c r="L299">
        <v>1</v>
      </c>
      <c r="M299">
        <v>1</v>
      </c>
      <c r="N299">
        <v>1</v>
      </c>
      <c r="O299">
        <v>1</v>
      </c>
      <c r="P299">
        <v>1</v>
      </c>
      <c r="Q299">
        <v>1</v>
      </c>
      <c r="R299">
        <v>2</v>
      </c>
      <c r="S299">
        <v>4</v>
      </c>
      <c r="T299">
        <v>4</v>
      </c>
      <c r="U299">
        <v>4</v>
      </c>
      <c r="V299">
        <v>4</v>
      </c>
      <c r="W299">
        <v>4</v>
      </c>
      <c r="X299">
        <v>4</v>
      </c>
      <c r="Y299">
        <v>4</v>
      </c>
      <c r="Z299">
        <v>4</v>
      </c>
      <c r="AA299">
        <v>4</v>
      </c>
      <c r="AB299">
        <v>4</v>
      </c>
      <c r="AC299">
        <v>4</v>
      </c>
      <c r="AD299">
        <v>6</v>
      </c>
      <c r="AE299">
        <v>3</v>
      </c>
      <c r="AF299">
        <v>2</v>
      </c>
      <c r="AG299">
        <v>2</v>
      </c>
      <c r="AH299">
        <v>3</v>
      </c>
      <c r="AI299">
        <v>1</v>
      </c>
      <c r="AJ299">
        <v>3</v>
      </c>
      <c r="AK299">
        <v>3</v>
      </c>
      <c r="AL299">
        <v>2</v>
      </c>
      <c r="AM299">
        <v>2</v>
      </c>
      <c r="AN299">
        <v>3</v>
      </c>
      <c r="AO299">
        <v>2</v>
      </c>
      <c r="AP299">
        <v>5</v>
      </c>
      <c r="AQ299">
        <v>7</v>
      </c>
      <c r="AR299">
        <v>5</v>
      </c>
      <c r="AS299">
        <v>1</v>
      </c>
      <c r="AT299">
        <v>2</v>
      </c>
      <c r="AU299">
        <v>2</v>
      </c>
      <c r="AV299">
        <v>2</v>
      </c>
      <c r="AW299">
        <v>2</v>
      </c>
      <c r="AX299">
        <v>1</v>
      </c>
      <c r="AY299">
        <v>1</v>
      </c>
      <c r="AZ299">
        <v>1</v>
      </c>
      <c r="BA299">
        <v>2</v>
      </c>
      <c r="BB299">
        <v>83</v>
      </c>
    </row>
    <row r="300" spans="1:54">
      <c r="A300">
        <v>20083</v>
      </c>
      <c r="B300">
        <v>0</v>
      </c>
      <c r="C300">
        <v>1998</v>
      </c>
      <c r="D300" s="37">
        <v>44135.4665046296</v>
      </c>
      <c r="E300" t="s">
        <v>99</v>
      </c>
      <c r="F300">
        <v>4</v>
      </c>
      <c r="G300">
        <v>1</v>
      </c>
      <c r="H300">
        <v>2</v>
      </c>
      <c r="I300">
        <v>1</v>
      </c>
      <c r="J300">
        <v>1</v>
      </c>
      <c r="K300">
        <v>3</v>
      </c>
      <c r="L300">
        <v>2</v>
      </c>
      <c r="M300">
        <v>1</v>
      </c>
      <c r="N300">
        <v>3</v>
      </c>
      <c r="O300">
        <v>1</v>
      </c>
      <c r="P300">
        <v>2</v>
      </c>
      <c r="Q300">
        <v>4</v>
      </c>
      <c r="R300">
        <v>4</v>
      </c>
      <c r="S300">
        <v>2</v>
      </c>
      <c r="T300">
        <v>2</v>
      </c>
      <c r="U300">
        <v>2</v>
      </c>
      <c r="V300">
        <v>2</v>
      </c>
      <c r="W300">
        <v>2</v>
      </c>
      <c r="X300">
        <v>4</v>
      </c>
      <c r="Y300">
        <v>3</v>
      </c>
      <c r="Z300">
        <v>2</v>
      </c>
      <c r="AA300">
        <v>3</v>
      </c>
      <c r="AB300">
        <v>2</v>
      </c>
      <c r="AC300">
        <v>3</v>
      </c>
      <c r="AD300">
        <v>4</v>
      </c>
      <c r="AE300">
        <v>3</v>
      </c>
      <c r="AF300">
        <v>9</v>
      </c>
      <c r="AG300">
        <v>4</v>
      </c>
      <c r="AH300">
        <v>3</v>
      </c>
      <c r="AI300">
        <v>7</v>
      </c>
      <c r="AJ300">
        <v>5</v>
      </c>
      <c r="AK300">
        <v>7</v>
      </c>
      <c r="AL300">
        <v>4</v>
      </c>
      <c r="AM300">
        <v>16</v>
      </c>
      <c r="AN300">
        <v>12</v>
      </c>
      <c r="AO300">
        <v>6</v>
      </c>
      <c r="AP300">
        <v>3</v>
      </c>
      <c r="AQ300">
        <v>7</v>
      </c>
      <c r="AR300">
        <v>5</v>
      </c>
      <c r="AS300">
        <v>4</v>
      </c>
      <c r="AT300">
        <v>10</v>
      </c>
      <c r="AU300">
        <v>4</v>
      </c>
      <c r="AV300">
        <v>5</v>
      </c>
      <c r="AW300">
        <v>8</v>
      </c>
      <c r="AX300">
        <v>3</v>
      </c>
      <c r="AY300">
        <v>3</v>
      </c>
      <c r="AZ300">
        <v>8</v>
      </c>
      <c r="BA300">
        <v>2</v>
      </c>
      <c r="BB300">
        <v>-12</v>
      </c>
    </row>
    <row r="301" spans="1:54">
      <c r="A301">
        <v>21863</v>
      </c>
      <c r="B301">
        <v>0</v>
      </c>
      <c r="C301">
        <v>1957</v>
      </c>
      <c r="D301" s="37">
        <v>44135.497581018499</v>
      </c>
      <c r="E301" t="s">
        <v>223</v>
      </c>
      <c r="F301">
        <v>4</v>
      </c>
      <c r="G301">
        <v>3</v>
      </c>
      <c r="H301">
        <v>3</v>
      </c>
      <c r="I301">
        <v>2</v>
      </c>
      <c r="J301">
        <v>2</v>
      </c>
      <c r="K301">
        <v>3</v>
      </c>
      <c r="L301">
        <v>4</v>
      </c>
      <c r="M301">
        <v>3</v>
      </c>
      <c r="N301">
        <v>2</v>
      </c>
      <c r="O301">
        <v>2</v>
      </c>
      <c r="P301">
        <v>2</v>
      </c>
      <c r="Q301">
        <v>2</v>
      </c>
      <c r="R301">
        <v>3</v>
      </c>
      <c r="S301">
        <v>3</v>
      </c>
      <c r="T301">
        <v>1</v>
      </c>
      <c r="U301">
        <v>2</v>
      </c>
      <c r="V301">
        <v>1</v>
      </c>
      <c r="W301">
        <v>2</v>
      </c>
      <c r="X301">
        <v>1</v>
      </c>
      <c r="Y301">
        <v>4</v>
      </c>
      <c r="Z301">
        <v>1</v>
      </c>
      <c r="AA301">
        <v>4</v>
      </c>
      <c r="AB301">
        <v>3</v>
      </c>
      <c r="AC301">
        <v>3</v>
      </c>
      <c r="AD301">
        <v>9</v>
      </c>
      <c r="AE301">
        <v>8</v>
      </c>
      <c r="AF301">
        <v>6</v>
      </c>
      <c r="AG301">
        <v>8</v>
      </c>
      <c r="AH301">
        <v>6</v>
      </c>
      <c r="AI301">
        <v>10</v>
      </c>
      <c r="AJ301">
        <v>8</v>
      </c>
      <c r="AK301">
        <v>7</v>
      </c>
      <c r="AL301">
        <v>6</v>
      </c>
      <c r="AM301">
        <v>10</v>
      </c>
      <c r="AN301">
        <v>10</v>
      </c>
      <c r="AO301">
        <v>9</v>
      </c>
      <c r="AP301">
        <v>6</v>
      </c>
      <c r="AQ301">
        <v>6</v>
      </c>
      <c r="AR301">
        <v>6</v>
      </c>
      <c r="AS301">
        <v>6</v>
      </c>
      <c r="AT301">
        <v>4</v>
      </c>
      <c r="AU301">
        <v>6</v>
      </c>
      <c r="AV301">
        <v>11</v>
      </c>
      <c r="AW301">
        <v>11</v>
      </c>
      <c r="AX301">
        <v>5</v>
      </c>
      <c r="AY301">
        <v>7</v>
      </c>
      <c r="AZ301">
        <v>8</v>
      </c>
      <c r="BA301">
        <v>8</v>
      </c>
      <c r="BB301">
        <v>-5</v>
      </c>
    </row>
    <row r="302" spans="1:54">
      <c r="A302">
        <v>21872</v>
      </c>
      <c r="B302">
        <v>0</v>
      </c>
      <c r="C302">
        <v>2004</v>
      </c>
      <c r="D302" s="37">
        <v>44135.503043981502</v>
      </c>
      <c r="E302" t="s">
        <v>224</v>
      </c>
      <c r="F302">
        <v>3</v>
      </c>
      <c r="G302">
        <v>4</v>
      </c>
      <c r="H302">
        <v>4</v>
      </c>
      <c r="I302">
        <v>3</v>
      </c>
      <c r="J302">
        <v>3</v>
      </c>
      <c r="K302">
        <v>2</v>
      </c>
      <c r="L302">
        <v>3</v>
      </c>
      <c r="M302">
        <v>2</v>
      </c>
      <c r="N302">
        <v>3</v>
      </c>
      <c r="O302">
        <v>2</v>
      </c>
      <c r="P302">
        <v>3</v>
      </c>
      <c r="Q302">
        <v>4</v>
      </c>
      <c r="R302">
        <v>4</v>
      </c>
      <c r="S302">
        <v>4</v>
      </c>
      <c r="T302">
        <v>2</v>
      </c>
      <c r="U302">
        <v>4</v>
      </c>
      <c r="V302">
        <v>2</v>
      </c>
      <c r="W302">
        <v>3</v>
      </c>
      <c r="X302">
        <v>4</v>
      </c>
      <c r="Y302">
        <v>3</v>
      </c>
      <c r="Z302">
        <v>3</v>
      </c>
      <c r="AA302">
        <v>2</v>
      </c>
      <c r="AB302">
        <v>3</v>
      </c>
      <c r="AC302">
        <v>2</v>
      </c>
      <c r="AD302">
        <v>10</v>
      </c>
      <c r="AE302">
        <v>5</v>
      </c>
      <c r="AF302">
        <v>3</v>
      </c>
      <c r="AG302">
        <v>3</v>
      </c>
      <c r="AH302">
        <v>3</v>
      </c>
      <c r="AI302">
        <v>3</v>
      </c>
      <c r="AJ302">
        <v>3</v>
      </c>
      <c r="AK302">
        <v>3</v>
      </c>
      <c r="AL302">
        <v>4</v>
      </c>
      <c r="AM302">
        <v>3</v>
      </c>
      <c r="AN302">
        <v>4</v>
      </c>
      <c r="AO302">
        <v>2</v>
      </c>
      <c r="AP302">
        <v>7</v>
      </c>
      <c r="AQ302">
        <v>6</v>
      </c>
      <c r="AR302">
        <v>9</v>
      </c>
      <c r="AS302">
        <v>3</v>
      </c>
      <c r="AT302">
        <v>3</v>
      </c>
      <c r="AU302">
        <v>6</v>
      </c>
      <c r="AV302">
        <v>3</v>
      </c>
      <c r="AW302">
        <v>5</v>
      </c>
      <c r="AX302">
        <v>3</v>
      </c>
      <c r="AY302">
        <v>2</v>
      </c>
      <c r="AZ302">
        <v>3</v>
      </c>
      <c r="BA302">
        <v>3</v>
      </c>
      <c r="BB302">
        <v>-1</v>
      </c>
    </row>
    <row r="303" spans="1:54">
      <c r="A303">
        <v>21882</v>
      </c>
      <c r="B303">
        <v>1</v>
      </c>
      <c r="C303">
        <v>1991</v>
      </c>
      <c r="D303" s="37">
        <v>44135.511828703697</v>
      </c>
      <c r="E303" t="s">
        <v>95</v>
      </c>
      <c r="F303">
        <v>4</v>
      </c>
      <c r="G303">
        <v>2</v>
      </c>
      <c r="H303">
        <v>3</v>
      </c>
      <c r="I303">
        <v>1</v>
      </c>
      <c r="J303">
        <v>1</v>
      </c>
      <c r="K303">
        <v>4</v>
      </c>
      <c r="L303">
        <v>2</v>
      </c>
      <c r="M303">
        <v>1</v>
      </c>
      <c r="N303">
        <v>1</v>
      </c>
      <c r="O303">
        <v>1</v>
      </c>
      <c r="P303">
        <v>3</v>
      </c>
      <c r="Q303">
        <v>3</v>
      </c>
      <c r="R303">
        <v>4</v>
      </c>
      <c r="S303">
        <v>3</v>
      </c>
      <c r="T303">
        <v>1</v>
      </c>
      <c r="U303">
        <v>4</v>
      </c>
      <c r="V303">
        <v>1</v>
      </c>
      <c r="W303">
        <v>2</v>
      </c>
      <c r="X303">
        <v>3</v>
      </c>
      <c r="Y303">
        <v>4</v>
      </c>
      <c r="Z303">
        <v>2</v>
      </c>
      <c r="AA303">
        <v>3</v>
      </c>
      <c r="AB303">
        <v>1</v>
      </c>
      <c r="AC303">
        <v>3</v>
      </c>
      <c r="AD303">
        <v>8</v>
      </c>
      <c r="AE303">
        <v>3</v>
      </c>
      <c r="AF303">
        <v>4</v>
      </c>
      <c r="AG303">
        <v>5</v>
      </c>
      <c r="AH303">
        <v>3</v>
      </c>
      <c r="AI303">
        <v>4</v>
      </c>
      <c r="AJ303">
        <v>6</v>
      </c>
      <c r="AK303">
        <v>3</v>
      </c>
      <c r="AL303">
        <v>7</v>
      </c>
      <c r="AM303">
        <v>4</v>
      </c>
      <c r="AN303">
        <v>6</v>
      </c>
      <c r="AO303">
        <v>6</v>
      </c>
      <c r="AP303">
        <v>3</v>
      </c>
      <c r="AQ303">
        <v>4</v>
      </c>
      <c r="AR303">
        <v>3</v>
      </c>
      <c r="AS303">
        <v>3</v>
      </c>
      <c r="AT303">
        <v>3</v>
      </c>
      <c r="AU303">
        <v>4</v>
      </c>
      <c r="AV303">
        <v>4</v>
      </c>
      <c r="AW303">
        <v>4</v>
      </c>
      <c r="AX303">
        <v>4</v>
      </c>
      <c r="AY303">
        <v>4</v>
      </c>
      <c r="AZ303">
        <v>4</v>
      </c>
      <c r="BA303">
        <v>3</v>
      </c>
      <c r="BB303">
        <v>-3</v>
      </c>
    </row>
    <row r="304" spans="1:54">
      <c r="A304">
        <v>21892</v>
      </c>
      <c r="B304">
        <v>1</v>
      </c>
      <c r="C304">
        <v>1996</v>
      </c>
      <c r="D304" s="37">
        <v>44135.519305555601</v>
      </c>
      <c r="E304" t="s">
        <v>125</v>
      </c>
      <c r="F304">
        <v>3</v>
      </c>
      <c r="G304">
        <v>3</v>
      </c>
      <c r="H304">
        <v>2</v>
      </c>
      <c r="I304">
        <v>3</v>
      </c>
      <c r="J304">
        <v>3</v>
      </c>
      <c r="K304">
        <v>2</v>
      </c>
      <c r="L304">
        <v>3</v>
      </c>
      <c r="M304">
        <v>3</v>
      </c>
      <c r="N304">
        <v>2</v>
      </c>
      <c r="O304">
        <v>4</v>
      </c>
      <c r="P304">
        <v>3</v>
      </c>
      <c r="Q304">
        <v>4</v>
      </c>
      <c r="R304">
        <v>4</v>
      </c>
      <c r="S304">
        <v>3</v>
      </c>
      <c r="T304">
        <v>2</v>
      </c>
      <c r="U304">
        <v>3</v>
      </c>
      <c r="V304">
        <v>1</v>
      </c>
      <c r="W304">
        <v>3</v>
      </c>
      <c r="X304">
        <v>1</v>
      </c>
      <c r="Y304">
        <v>1</v>
      </c>
      <c r="Z304">
        <v>4</v>
      </c>
      <c r="AA304">
        <v>1</v>
      </c>
      <c r="AB304">
        <v>4</v>
      </c>
      <c r="AC304">
        <v>4</v>
      </c>
      <c r="AD304">
        <v>7</v>
      </c>
      <c r="AE304">
        <v>6</v>
      </c>
      <c r="AF304">
        <v>7</v>
      </c>
      <c r="AG304">
        <v>3</v>
      </c>
      <c r="AH304">
        <v>4</v>
      </c>
      <c r="AI304">
        <v>3</v>
      </c>
      <c r="AJ304">
        <v>4</v>
      </c>
      <c r="AK304">
        <v>3</v>
      </c>
      <c r="AL304">
        <v>4</v>
      </c>
      <c r="AM304">
        <v>4</v>
      </c>
      <c r="AN304">
        <v>3</v>
      </c>
      <c r="AO304">
        <v>5</v>
      </c>
      <c r="AP304">
        <v>6</v>
      </c>
      <c r="AQ304">
        <v>3</v>
      </c>
      <c r="AR304">
        <v>3</v>
      </c>
      <c r="AS304">
        <v>4</v>
      </c>
      <c r="AT304">
        <v>4</v>
      </c>
      <c r="AU304">
        <v>4</v>
      </c>
      <c r="AV304">
        <v>3</v>
      </c>
      <c r="AW304">
        <v>4</v>
      </c>
      <c r="AX304">
        <v>3</v>
      </c>
      <c r="AY304">
        <v>2</v>
      </c>
      <c r="AZ304">
        <v>3</v>
      </c>
      <c r="BA304">
        <v>8</v>
      </c>
      <c r="BB304">
        <v>19</v>
      </c>
    </row>
    <row r="305" spans="1:54">
      <c r="A305">
        <v>21891</v>
      </c>
      <c r="B305">
        <v>1</v>
      </c>
      <c r="C305">
        <v>1993</v>
      </c>
      <c r="D305" s="37">
        <v>44135.526932870402</v>
      </c>
      <c r="E305" t="s">
        <v>166</v>
      </c>
      <c r="F305">
        <v>3</v>
      </c>
      <c r="G305">
        <v>3</v>
      </c>
      <c r="H305">
        <v>3</v>
      </c>
      <c r="I305">
        <v>2</v>
      </c>
      <c r="J305">
        <v>2</v>
      </c>
      <c r="K305">
        <v>2</v>
      </c>
      <c r="L305">
        <v>2</v>
      </c>
      <c r="M305">
        <v>3</v>
      </c>
      <c r="N305">
        <v>1</v>
      </c>
      <c r="O305">
        <v>3</v>
      </c>
      <c r="P305">
        <v>3</v>
      </c>
      <c r="Q305">
        <v>3</v>
      </c>
      <c r="R305">
        <v>3</v>
      </c>
      <c r="S305">
        <v>3</v>
      </c>
      <c r="T305">
        <v>2</v>
      </c>
      <c r="U305">
        <v>3</v>
      </c>
      <c r="V305">
        <v>2</v>
      </c>
      <c r="W305">
        <v>2</v>
      </c>
      <c r="X305">
        <v>2</v>
      </c>
      <c r="Y305">
        <v>2</v>
      </c>
      <c r="Z305">
        <v>3</v>
      </c>
      <c r="AA305">
        <v>3</v>
      </c>
      <c r="AB305">
        <v>2</v>
      </c>
      <c r="AC305">
        <v>3</v>
      </c>
      <c r="AD305">
        <v>6</v>
      </c>
      <c r="AE305">
        <v>3</v>
      </c>
      <c r="AF305">
        <v>4</v>
      </c>
      <c r="AG305">
        <v>6</v>
      </c>
      <c r="AH305">
        <v>6</v>
      </c>
      <c r="AI305">
        <v>2</v>
      </c>
      <c r="AJ305">
        <v>8</v>
      </c>
      <c r="AK305">
        <v>6</v>
      </c>
      <c r="AL305">
        <v>6</v>
      </c>
      <c r="AM305">
        <v>3</v>
      </c>
      <c r="AN305">
        <v>6</v>
      </c>
      <c r="AO305">
        <v>4</v>
      </c>
      <c r="AP305">
        <v>9</v>
      </c>
      <c r="AQ305">
        <v>7</v>
      </c>
      <c r="AR305">
        <v>4</v>
      </c>
      <c r="AS305">
        <v>3</v>
      </c>
      <c r="AT305">
        <v>5</v>
      </c>
      <c r="AU305">
        <v>4</v>
      </c>
      <c r="AV305">
        <v>7</v>
      </c>
      <c r="AW305">
        <v>6</v>
      </c>
      <c r="AX305">
        <v>3</v>
      </c>
      <c r="AY305">
        <v>2</v>
      </c>
      <c r="AZ305">
        <v>5</v>
      </c>
      <c r="BA305">
        <v>3</v>
      </c>
      <c r="BB305">
        <v>-31</v>
      </c>
    </row>
    <row r="306" spans="1:54">
      <c r="A306">
        <v>21885</v>
      </c>
      <c r="B306">
        <v>1</v>
      </c>
      <c r="C306">
        <v>2004</v>
      </c>
      <c r="D306" s="37">
        <v>44135.530601851897</v>
      </c>
      <c r="E306" t="s">
        <v>102</v>
      </c>
      <c r="F306">
        <v>4</v>
      </c>
      <c r="G306">
        <v>1</v>
      </c>
      <c r="H306">
        <v>1</v>
      </c>
      <c r="I306">
        <v>1</v>
      </c>
      <c r="J306">
        <v>2</v>
      </c>
      <c r="K306">
        <v>3</v>
      </c>
      <c r="L306">
        <v>2</v>
      </c>
      <c r="M306">
        <v>2</v>
      </c>
      <c r="N306">
        <v>2</v>
      </c>
      <c r="O306">
        <v>2</v>
      </c>
      <c r="P306">
        <v>2</v>
      </c>
      <c r="Q306">
        <v>3</v>
      </c>
      <c r="R306">
        <v>4</v>
      </c>
      <c r="S306">
        <v>3</v>
      </c>
      <c r="T306">
        <v>2</v>
      </c>
      <c r="U306">
        <v>3</v>
      </c>
      <c r="V306">
        <v>2</v>
      </c>
      <c r="W306">
        <v>2</v>
      </c>
      <c r="X306">
        <v>3</v>
      </c>
      <c r="Y306">
        <v>2</v>
      </c>
      <c r="Z306">
        <v>4</v>
      </c>
      <c r="AA306">
        <v>3</v>
      </c>
      <c r="AB306">
        <v>1</v>
      </c>
      <c r="AC306">
        <v>4</v>
      </c>
      <c r="AD306">
        <v>4</v>
      </c>
      <c r="AE306">
        <v>4</v>
      </c>
      <c r="AF306">
        <v>3</v>
      </c>
      <c r="AG306">
        <v>1</v>
      </c>
      <c r="AH306">
        <v>3</v>
      </c>
      <c r="AI306">
        <v>2</v>
      </c>
      <c r="AJ306">
        <v>2</v>
      </c>
      <c r="AK306">
        <v>4</v>
      </c>
      <c r="AL306">
        <v>4</v>
      </c>
      <c r="AM306">
        <v>4</v>
      </c>
      <c r="AN306">
        <v>5</v>
      </c>
      <c r="AO306">
        <v>4</v>
      </c>
      <c r="AP306">
        <v>3</v>
      </c>
      <c r="AQ306">
        <v>4</v>
      </c>
      <c r="AR306">
        <v>3</v>
      </c>
      <c r="AS306">
        <v>3</v>
      </c>
      <c r="AT306">
        <v>3</v>
      </c>
      <c r="AU306">
        <v>5</v>
      </c>
      <c r="AV306">
        <v>9</v>
      </c>
      <c r="AW306">
        <v>5</v>
      </c>
      <c r="AX306">
        <v>3</v>
      </c>
      <c r="AY306">
        <v>3</v>
      </c>
      <c r="AZ306">
        <v>8</v>
      </c>
      <c r="BA306">
        <v>4</v>
      </c>
      <c r="BB306">
        <v>-9</v>
      </c>
    </row>
    <row r="307" spans="1:54">
      <c r="A307">
        <v>21916</v>
      </c>
      <c r="B307">
        <v>0</v>
      </c>
      <c r="C307">
        <v>1994</v>
      </c>
      <c r="D307" s="37">
        <v>44135.544571759303</v>
      </c>
      <c r="E307" t="s">
        <v>102</v>
      </c>
      <c r="F307">
        <v>4</v>
      </c>
      <c r="G307">
        <v>3</v>
      </c>
      <c r="H307">
        <v>4</v>
      </c>
      <c r="I307">
        <v>3</v>
      </c>
      <c r="J307">
        <v>3</v>
      </c>
      <c r="K307">
        <v>1</v>
      </c>
      <c r="L307">
        <v>4</v>
      </c>
      <c r="M307">
        <v>2</v>
      </c>
      <c r="N307">
        <v>2</v>
      </c>
      <c r="O307">
        <v>2</v>
      </c>
      <c r="P307">
        <v>4</v>
      </c>
      <c r="Q307">
        <v>3</v>
      </c>
      <c r="R307">
        <v>2</v>
      </c>
      <c r="S307">
        <v>2</v>
      </c>
      <c r="T307">
        <v>1</v>
      </c>
      <c r="U307">
        <v>2</v>
      </c>
      <c r="V307">
        <v>3</v>
      </c>
      <c r="W307">
        <v>2</v>
      </c>
      <c r="X307">
        <v>2</v>
      </c>
      <c r="Y307">
        <v>1</v>
      </c>
      <c r="Z307">
        <v>4</v>
      </c>
      <c r="AA307">
        <v>4</v>
      </c>
      <c r="AB307">
        <v>3</v>
      </c>
      <c r="AC307">
        <v>1</v>
      </c>
      <c r="AD307">
        <v>9</v>
      </c>
      <c r="AE307">
        <v>3</v>
      </c>
      <c r="AF307">
        <v>5</v>
      </c>
      <c r="AG307">
        <v>3</v>
      </c>
      <c r="AH307">
        <v>3</v>
      </c>
      <c r="AI307">
        <v>9</v>
      </c>
      <c r="AJ307">
        <v>7</v>
      </c>
      <c r="AK307">
        <v>11</v>
      </c>
      <c r="AL307">
        <v>5</v>
      </c>
      <c r="AM307">
        <v>4</v>
      </c>
      <c r="AN307">
        <v>18</v>
      </c>
      <c r="AO307">
        <v>3</v>
      </c>
      <c r="AP307">
        <v>8</v>
      </c>
      <c r="AQ307">
        <v>4</v>
      </c>
      <c r="AR307">
        <v>6</v>
      </c>
      <c r="AS307">
        <v>3</v>
      </c>
      <c r="AT307">
        <v>4</v>
      </c>
      <c r="AU307">
        <v>7</v>
      </c>
      <c r="AV307">
        <v>18</v>
      </c>
      <c r="AW307">
        <v>7</v>
      </c>
      <c r="AX307">
        <v>3</v>
      </c>
      <c r="AY307">
        <v>4</v>
      </c>
      <c r="AZ307">
        <v>6</v>
      </c>
      <c r="BA307">
        <v>3</v>
      </c>
      <c r="BB307">
        <v>15</v>
      </c>
    </row>
    <row r="308" spans="1:54">
      <c r="A308">
        <v>21894</v>
      </c>
      <c r="B308">
        <v>1</v>
      </c>
      <c r="C308">
        <v>1989</v>
      </c>
      <c r="D308" s="37">
        <v>44135.565763888902</v>
      </c>
      <c r="E308" t="s">
        <v>99</v>
      </c>
      <c r="F308">
        <v>3</v>
      </c>
      <c r="G308">
        <v>2</v>
      </c>
      <c r="H308">
        <v>2</v>
      </c>
      <c r="I308">
        <v>1</v>
      </c>
      <c r="J308">
        <v>2</v>
      </c>
      <c r="K308">
        <v>3</v>
      </c>
      <c r="L308">
        <v>1</v>
      </c>
      <c r="M308">
        <v>2</v>
      </c>
      <c r="N308">
        <v>1</v>
      </c>
      <c r="O308">
        <v>1</v>
      </c>
      <c r="P308">
        <v>2</v>
      </c>
      <c r="Q308">
        <v>3</v>
      </c>
      <c r="R308">
        <v>3</v>
      </c>
      <c r="S308">
        <v>3</v>
      </c>
      <c r="T308">
        <v>1</v>
      </c>
      <c r="U308">
        <v>3</v>
      </c>
      <c r="V308">
        <v>1</v>
      </c>
      <c r="W308">
        <v>1</v>
      </c>
      <c r="X308">
        <v>3</v>
      </c>
      <c r="Y308">
        <v>3</v>
      </c>
      <c r="Z308">
        <v>1</v>
      </c>
      <c r="AA308">
        <v>2</v>
      </c>
      <c r="AB308">
        <v>2</v>
      </c>
      <c r="AC308">
        <v>4</v>
      </c>
      <c r="AD308">
        <v>7</v>
      </c>
      <c r="AE308">
        <v>4</v>
      </c>
      <c r="AF308">
        <v>7</v>
      </c>
      <c r="AG308">
        <v>5</v>
      </c>
      <c r="AH308">
        <v>6</v>
      </c>
      <c r="AI308">
        <v>5</v>
      </c>
      <c r="AJ308">
        <v>4</v>
      </c>
      <c r="AK308">
        <v>6</v>
      </c>
      <c r="AL308">
        <v>6</v>
      </c>
      <c r="AM308">
        <v>4</v>
      </c>
      <c r="AN308">
        <v>18</v>
      </c>
      <c r="AO308">
        <v>5</v>
      </c>
      <c r="AP308">
        <v>4</v>
      </c>
      <c r="AQ308">
        <v>5</v>
      </c>
      <c r="AR308">
        <v>3</v>
      </c>
      <c r="AS308">
        <v>4</v>
      </c>
      <c r="AT308">
        <v>3</v>
      </c>
      <c r="AU308">
        <v>5</v>
      </c>
      <c r="AV308">
        <v>7</v>
      </c>
      <c r="AW308">
        <v>7</v>
      </c>
      <c r="AX308">
        <v>4</v>
      </c>
      <c r="AY308">
        <v>4</v>
      </c>
      <c r="AZ308">
        <v>7</v>
      </c>
      <c r="BA308">
        <v>3</v>
      </c>
      <c r="BB308">
        <v>-11</v>
      </c>
    </row>
    <row r="309" spans="1:54">
      <c r="A309">
        <v>21919</v>
      </c>
      <c r="B309">
        <v>1</v>
      </c>
      <c r="C309">
        <v>2003</v>
      </c>
      <c r="D309" s="37">
        <v>44135.575162036999</v>
      </c>
      <c r="E309" t="s">
        <v>225</v>
      </c>
      <c r="F309">
        <v>4</v>
      </c>
      <c r="G309">
        <v>3</v>
      </c>
      <c r="H309">
        <v>3</v>
      </c>
      <c r="I309">
        <v>3</v>
      </c>
      <c r="J309">
        <v>3</v>
      </c>
      <c r="K309">
        <v>2</v>
      </c>
      <c r="L309">
        <v>4</v>
      </c>
      <c r="M309">
        <v>2</v>
      </c>
      <c r="N309">
        <v>2</v>
      </c>
      <c r="O309">
        <v>3</v>
      </c>
      <c r="P309">
        <v>4</v>
      </c>
      <c r="Q309">
        <v>4</v>
      </c>
      <c r="R309">
        <v>2</v>
      </c>
      <c r="S309">
        <v>3</v>
      </c>
      <c r="T309">
        <v>3</v>
      </c>
      <c r="U309">
        <v>2</v>
      </c>
      <c r="V309">
        <v>2</v>
      </c>
      <c r="W309">
        <v>2</v>
      </c>
      <c r="X309">
        <v>3</v>
      </c>
      <c r="Y309">
        <v>2</v>
      </c>
      <c r="Z309">
        <v>4</v>
      </c>
      <c r="AA309">
        <v>4</v>
      </c>
      <c r="AB309">
        <v>4</v>
      </c>
      <c r="AC309">
        <v>2</v>
      </c>
      <c r="AD309">
        <v>33</v>
      </c>
      <c r="AE309">
        <v>6</v>
      </c>
      <c r="AF309">
        <v>4</v>
      </c>
      <c r="AG309">
        <v>4</v>
      </c>
      <c r="AH309">
        <v>3</v>
      </c>
      <c r="AI309">
        <v>3</v>
      </c>
      <c r="AJ309">
        <v>4</v>
      </c>
      <c r="AK309">
        <v>21</v>
      </c>
      <c r="AL309">
        <v>6</v>
      </c>
      <c r="AM309">
        <v>24</v>
      </c>
      <c r="AN309">
        <v>7</v>
      </c>
      <c r="AO309">
        <v>6</v>
      </c>
      <c r="AP309">
        <v>5</v>
      </c>
      <c r="AQ309">
        <v>48</v>
      </c>
      <c r="AR309">
        <v>3</v>
      </c>
      <c r="AS309">
        <v>4</v>
      </c>
      <c r="AT309">
        <v>5</v>
      </c>
      <c r="AU309">
        <v>6</v>
      </c>
      <c r="AV309">
        <v>15</v>
      </c>
      <c r="AW309">
        <v>5</v>
      </c>
      <c r="AX309">
        <v>6</v>
      </c>
      <c r="AY309">
        <v>5</v>
      </c>
      <c r="AZ309">
        <v>6</v>
      </c>
      <c r="BA309">
        <v>4</v>
      </c>
      <c r="BB309">
        <v>-1</v>
      </c>
    </row>
    <row r="310" spans="1:54">
      <c r="A310">
        <v>21935</v>
      </c>
      <c r="B310">
        <v>0</v>
      </c>
      <c r="C310">
        <v>1997</v>
      </c>
      <c r="D310" s="37">
        <v>44135.587592592601</v>
      </c>
      <c r="E310" t="s">
        <v>226</v>
      </c>
      <c r="F310">
        <v>3</v>
      </c>
      <c r="G310">
        <v>3</v>
      </c>
      <c r="H310">
        <v>3</v>
      </c>
      <c r="I310">
        <v>2</v>
      </c>
      <c r="J310">
        <v>2</v>
      </c>
      <c r="K310">
        <v>1</v>
      </c>
      <c r="L310">
        <v>2</v>
      </c>
      <c r="M310">
        <v>3</v>
      </c>
      <c r="N310">
        <v>2</v>
      </c>
      <c r="O310">
        <v>4</v>
      </c>
      <c r="P310">
        <v>3</v>
      </c>
      <c r="Q310">
        <v>4</v>
      </c>
      <c r="R310">
        <v>3</v>
      </c>
      <c r="S310">
        <v>3</v>
      </c>
      <c r="T310">
        <v>2</v>
      </c>
      <c r="U310">
        <v>3</v>
      </c>
      <c r="V310">
        <v>2</v>
      </c>
      <c r="W310">
        <v>3</v>
      </c>
      <c r="X310">
        <v>3</v>
      </c>
      <c r="Y310">
        <v>3</v>
      </c>
      <c r="Z310">
        <v>2</v>
      </c>
      <c r="AA310">
        <v>3</v>
      </c>
      <c r="AB310">
        <v>2</v>
      </c>
      <c r="AC310">
        <v>2</v>
      </c>
      <c r="AD310">
        <v>5</v>
      </c>
      <c r="AE310">
        <v>3</v>
      </c>
      <c r="AF310">
        <v>3</v>
      </c>
      <c r="AG310">
        <v>3</v>
      </c>
      <c r="AH310">
        <v>4</v>
      </c>
      <c r="AI310">
        <v>2</v>
      </c>
      <c r="AJ310">
        <v>4</v>
      </c>
      <c r="AK310">
        <v>4</v>
      </c>
      <c r="AL310">
        <v>4</v>
      </c>
      <c r="AM310">
        <v>5</v>
      </c>
      <c r="AN310">
        <v>5</v>
      </c>
      <c r="AO310">
        <v>3</v>
      </c>
      <c r="AP310">
        <v>6</v>
      </c>
      <c r="AQ310">
        <v>3</v>
      </c>
      <c r="AR310">
        <v>3</v>
      </c>
      <c r="AS310">
        <v>2</v>
      </c>
      <c r="AT310">
        <v>3</v>
      </c>
      <c r="AU310">
        <v>5</v>
      </c>
      <c r="AV310">
        <v>3</v>
      </c>
      <c r="AW310">
        <v>3</v>
      </c>
      <c r="AX310">
        <v>2</v>
      </c>
      <c r="AY310">
        <v>3</v>
      </c>
      <c r="AZ310">
        <v>6</v>
      </c>
      <c r="BA310">
        <v>2</v>
      </c>
      <c r="BB310">
        <v>-25</v>
      </c>
    </row>
    <row r="311" spans="1:54">
      <c r="A311">
        <v>21932</v>
      </c>
      <c r="B311">
        <v>1</v>
      </c>
      <c r="C311">
        <v>2000</v>
      </c>
      <c r="D311" s="37">
        <v>44135.587997685201</v>
      </c>
      <c r="E311" t="s">
        <v>99</v>
      </c>
      <c r="F311">
        <v>2</v>
      </c>
      <c r="G311">
        <v>2</v>
      </c>
      <c r="H311">
        <v>2</v>
      </c>
      <c r="I311">
        <v>2</v>
      </c>
      <c r="J311">
        <v>2</v>
      </c>
      <c r="K311">
        <v>3</v>
      </c>
      <c r="L311">
        <v>2</v>
      </c>
      <c r="M311">
        <v>2</v>
      </c>
      <c r="N311">
        <v>2</v>
      </c>
      <c r="O311">
        <v>2</v>
      </c>
      <c r="P311">
        <v>3</v>
      </c>
      <c r="Q311">
        <v>1</v>
      </c>
      <c r="R311">
        <v>1</v>
      </c>
      <c r="S311">
        <v>2</v>
      </c>
      <c r="T311">
        <v>2</v>
      </c>
      <c r="U311">
        <v>2</v>
      </c>
      <c r="V311">
        <v>1</v>
      </c>
      <c r="W311">
        <v>2</v>
      </c>
      <c r="X311">
        <v>2</v>
      </c>
      <c r="Y311">
        <v>3</v>
      </c>
      <c r="Z311">
        <v>2</v>
      </c>
      <c r="AA311">
        <v>3</v>
      </c>
      <c r="AB311">
        <v>1</v>
      </c>
      <c r="AC311">
        <v>3</v>
      </c>
      <c r="AD311">
        <v>4</v>
      </c>
      <c r="AE311">
        <v>2</v>
      </c>
      <c r="AF311">
        <v>3</v>
      </c>
      <c r="AG311">
        <v>3</v>
      </c>
      <c r="AH311">
        <v>2</v>
      </c>
      <c r="AI311">
        <v>3</v>
      </c>
      <c r="AJ311">
        <v>2</v>
      </c>
      <c r="AK311">
        <v>3</v>
      </c>
      <c r="AL311">
        <v>3</v>
      </c>
      <c r="AM311">
        <v>2</v>
      </c>
      <c r="AN311">
        <v>3</v>
      </c>
      <c r="AO311">
        <v>2</v>
      </c>
      <c r="AP311">
        <v>2</v>
      </c>
      <c r="AQ311">
        <v>2</v>
      </c>
      <c r="AR311">
        <v>2</v>
      </c>
      <c r="AS311">
        <v>3</v>
      </c>
      <c r="AT311">
        <v>3</v>
      </c>
      <c r="AU311">
        <v>4</v>
      </c>
      <c r="AV311">
        <v>1</v>
      </c>
      <c r="AW311">
        <v>3</v>
      </c>
      <c r="AX311">
        <v>3</v>
      </c>
      <c r="AY311">
        <v>2</v>
      </c>
      <c r="AZ311">
        <v>3</v>
      </c>
      <c r="BA311">
        <v>2</v>
      </c>
      <c r="BB311">
        <v>-16</v>
      </c>
    </row>
    <row r="312" spans="1:54">
      <c r="A312">
        <v>21947</v>
      </c>
      <c r="B312">
        <v>0</v>
      </c>
      <c r="C312">
        <v>1995</v>
      </c>
      <c r="D312" s="37">
        <v>44135.610439814802</v>
      </c>
      <c r="E312" t="s">
        <v>97</v>
      </c>
      <c r="F312">
        <v>3</v>
      </c>
      <c r="G312">
        <v>3</v>
      </c>
      <c r="H312">
        <v>2</v>
      </c>
      <c r="I312">
        <v>4</v>
      </c>
      <c r="J312">
        <v>2</v>
      </c>
      <c r="K312">
        <v>3</v>
      </c>
      <c r="L312">
        <v>1</v>
      </c>
      <c r="M312">
        <v>1</v>
      </c>
      <c r="N312">
        <v>2</v>
      </c>
      <c r="O312">
        <v>1</v>
      </c>
      <c r="P312">
        <v>3</v>
      </c>
      <c r="Q312">
        <v>4</v>
      </c>
      <c r="R312">
        <v>3</v>
      </c>
      <c r="S312">
        <v>3</v>
      </c>
      <c r="T312">
        <v>1</v>
      </c>
      <c r="U312">
        <v>3</v>
      </c>
      <c r="V312">
        <v>2</v>
      </c>
      <c r="W312">
        <v>3</v>
      </c>
      <c r="X312">
        <v>1</v>
      </c>
      <c r="Y312">
        <v>3</v>
      </c>
      <c r="Z312">
        <v>1</v>
      </c>
      <c r="AA312">
        <v>3</v>
      </c>
      <c r="AB312">
        <v>1</v>
      </c>
      <c r="AC312">
        <v>4</v>
      </c>
      <c r="AD312">
        <v>8</v>
      </c>
      <c r="AE312">
        <v>5</v>
      </c>
      <c r="AF312">
        <v>4</v>
      </c>
      <c r="AG312">
        <v>5</v>
      </c>
      <c r="AH312">
        <v>5</v>
      </c>
      <c r="AI312">
        <v>5</v>
      </c>
      <c r="AJ312">
        <v>5</v>
      </c>
      <c r="AK312">
        <v>5</v>
      </c>
      <c r="AL312">
        <v>5</v>
      </c>
      <c r="AM312">
        <v>4</v>
      </c>
      <c r="AN312">
        <v>6</v>
      </c>
      <c r="AO312">
        <v>5</v>
      </c>
      <c r="AP312">
        <v>3</v>
      </c>
      <c r="AQ312">
        <v>7</v>
      </c>
      <c r="AR312">
        <v>3</v>
      </c>
      <c r="AS312">
        <v>4</v>
      </c>
      <c r="AT312">
        <v>4</v>
      </c>
      <c r="AU312">
        <v>3</v>
      </c>
      <c r="AV312">
        <v>4</v>
      </c>
      <c r="AW312">
        <v>7</v>
      </c>
      <c r="AX312">
        <v>2</v>
      </c>
      <c r="AY312">
        <v>4</v>
      </c>
      <c r="AZ312">
        <v>4</v>
      </c>
      <c r="BA312">
        <v>3</v>
      </c>
      <c r="BB312">
        <v>-7</v>
      </c>
    </row>
    <row r="313" spans="1:54">
      <c r="A313">
        <v>21960</v>
      </c>
      <c r="B313">
        <v>1</v>
      </c>
      <c r="C313">
        <v>1969</v>
      </c>
      <c r="D313" s="37">
        <v>44135.643425925897</v>
      </c>
      <c r="E313" t="s">
        <v>195</v>
      </c>
      <c r="F313">
        <v>2</v>
      </c>
      <c r="G313">
        <v>3</v>
      </c>
      <c r="H313">
        <v>2</v>
      </c>
      <c r="I313">
        <v>2</v>
      </c>
      <c r="J313">
        <v>3</v>
      </c>
      <c r="K313">
        <v>3</v>
      </c>
      <c r="L313">
        <v>2</v>
      </c>
      <c r="M313">
        <v>2</v>
      </c>
      <c r="N313">
        <v>2</v>
      </c>
      <c r="O313">
        <v>2</v>
      </c>
      <c r="P313">
        <v>3</v>
      </c>
      <c r="Q313">
        <v>2</v>
      </c>
      <c r="R313">
        <v>2</v>
      </c>
      <c r="S313">
        <v>3</v>
      </c>
      <c r="T313">
        <v>2</v>
      </c>
      <c r="U313">
        <v>1</v>
      </c>
      <c r="V313">
        <v>1</v>
      </c>
      <c r="W313">
        <v>2</v>
      </c>
      <c r="X313">
        <v>1</v>
      </c>
      <c r="Y313">
        <v>1</v>
      </c>
      <c r="Z313">
        <v>2</v>
      </c>
      <c r="AA313">
        <v>3</v>
      </c>
      <c r="AB313">
        <v>1</v>
      </c>
      <c r="AC313">
        <v>3</v>
      </c>
      <c r="AD313">
        <v>7</v>
      </c>
      <c r="AE313">
        <v>5</v>
      </c>
      <c r="AF313">
        <v>6</v>
      </c>
      <c r="AG313">
        <v>4</v>
      </c>
      <c r="AH313">
        <v>3</v>
      </c>
      <c r="AI313">
        <v>5</v>
      </c>
      <c r="AJ313">
        <v>3</v>
      </c>
      <c r="AK313">
        <v>7</v>
      </c>
      <c r="AL313">
        <v>5</v>
      </c>
      <c r="AM313">
        <v>7</v>
      </c>
      <c r="AN313">
        <v>5</v>
      </c>
      <c r="AO313">
        <v>5</v>
      </c>
      <c r="AP313">
        <v>4</v>
      </c>
      <c r="AQ313">
        <v>5</v>
      </c>
      <c r="AR313">
        <v>2</v>
      </c>
      <c r="AS313">
        <v>7</v>
      </c>
      <c r="AT313">
        <v>6</v>
      </c>
      <c r="AU313">
        <v>4</v>
      </c>
      <c r="AV313">
        <v>4</v>
      </c>
      <c r="AW313">
        <v>3</v>
      </c>
      <c r="AX313">
        <v>5</v>
      </c>
      <c r="AY313">
        <v>3</v>
      </c>
      <c r="AZ313">
        <v>4</v>
      </c>
      <c r="BA313">
        <v>2</v>
      </c>
      <c r="BB313">
        <v>-14</v>
      </c>
    </row>
    <row r="314" spans="1:54">
      <c r="A314">
        <v>21964</v>
      </c>
      <c r="B314">
        <v>1</v>
      </c>
      <c r="C314">
        <v>1977</v>
      </c>
      <c r="D314" s="37">
        <v>44135.6637037037</v>
      </c>
      <c r="E314" t="s">
        <v>102</v>
      </c>
      <c r="F314">
        <v>2</v>
      </c>
      <c r="G314">
        <v>2</v>
      </c>
      <c r="H314">
        <v>2</v>
      </c>
      <c r="I314">
        <v>2</v>
      </c>
      <c r="J314">
        <v>2</v>
      </c>
      <c r="K314">
        <v>3</v>
      </c>
      <c r="L314">
        <v>3</v>
      </c>
      <c r="M314">
        <v>2</v>
      </c>
      <c r="N314">
        <v>2</v>
      </c>
      <c r="O314">
        <v>2</v>
      </c>
      <c r="P314">
        <v>2</v>
      </c>
      <c r="Q314">
        <v>3</v>
      </c>
      <c r="R314">
        <v>3</v>
      </c>
      <c r="S314">
        <v>2</v>
      </c>
      <c r="T314">
        <v>2</v>
      </c>
      <c r="U314">
        <v>2</v>
      </c>
      <c r="V314">
        <v>2</v>
      </c>
      <c r="W314">
        <v>3</v>
      </c>
      <c r="X314">
        <v>2</v>
      </c>
      <c r="Y314">
        <v>2</v>
      </c>
      <c r="Z314">
        <v>3</v>
      </c>
      <c r="AA314">
        <v>2</v>
      </c>
      <c r="AB314">
        <v>2</v>
      </c>
      <c r="AC314">
        <v>2</v>
      </c>
      <c r="AD314">
        <v>5</v>
      </c>
      <c r="AE314">
        <v>3</v>
      </c>
      <c r="AF314">
        <v>3</v>
      </c>
      <c r="AG314">
        <v>3</v>
      </c>
      <c r="AH314">
        <v>3</v>
      </c>
      <c r="AI314">
        <v>3</v>
      </c>
      <c r="AJ314">
        <v>5</v>
      </c>
      <c r="AK314">
        <v>5</v>
      </c>
      <c r="AL314">
        <v>4</v>
      </c>
      <c r="AM314">
        <v>3</v>
      </c>
      <c r="AN314">
        <v>4</v>
      </c>
      <c r="AO314">
        <v>5</v>
      </c>
      <c r="AP314">
        <v>3</v>
      </c>
      <c r="AQ314">
        <v>5</v>
      </c>
      <c r="AR314">
        <v>3</v>
      </c>
      <c r="AS314">
        <v>4</v>
      </c>
      <c r="AT314">
        <v>2</v>
      </c>
      <c r="AU314">
        <v>3</v>
      </c>
      <c r="AV314">
        <v>4</v>
      </c>
      <c r="AW314">
        <v>7</v>
      </c>
      <c r="AX314">
        <v>2</v>
      </c>
      <c r="AY314">
        <v>5</v>
      </c>
      <c r="AZ314">
        <v>4</v>
      </c>
      <c r="BA314">
        <v>2</v>
      </c>
      <c r="BB314">
        <v>-26</v>
      </c>
    </row>
    <row r="315" spans="1:54">
      <c r="A315">
        <v>21977</v>
      </c>
      <c r="B315">
        <v>0</v>
      </c>
      <c r="C315">
        <v>1998</v>
      </c>
      <c r="D315" s="37">
        <v>44135.695185185199</v>
      </c>
      <c r="E315" t="s">
        <v>227</v>
      </c>
      <c r="F315">
        <v>2</v>
      </c>
      <c r="G315">
        <v>3</v>
      </c>
      <c r="H315">
        <v>3</v>
      </c>
      <c r="I315">
        <v>3</v>
      </c>
      <c r="J315">
        <v>3</v>
      </c>
      <c r="K315">
        <v>3</v>
      </c>
      <c r="L315">
        <v>2</v>
      </c>
      <c r="M315">
        <v>2</v>
      </c>
      <c r="N315">
        <v>2</v>
      </c>
      <c r="O315">
        <v>2</v>
      </c>
      <c r="P315">
        <v>2</v>
      </c>
      <c r="Q315">
        <v>4</v>
      </c>
      <c r="R315">
        <v>2</v>
      </c>
      <c r="S315">
        <v>3</v>
      </c>
      <c r="T315">
        <v>1</v>
      </c>
      <c r="U315">
        <v>3</v>
      </c>
      <c r="V315">
        <v>1</v>
      </c>
      <c r="W315">
        <v>2</v>
      </c>
      <c r="X315">
        <v>4</v>
      </c>
      <c r="Y315">
        <v>2</v>
      </c>
      <c r="Z315">
        <v>4</v>
      </c>
      <c r="AA315">
        <v>2</v>
      </c>
      <c r="AB315">
        <v>2</v>
      </c>
      <c r="AC315">
        <v>3</v>
      </c>
      <c r="AD315">
        <v>18</v>
      </c>
      <c r="AE315">
        <v>3</v>
      </c>
      <c r="AF315">
        <v>5</v>
      </c>
      <c r="AG315">
        <v>5</v>
      </c>
      <c r="AH315">
        <v>4</v>
      </c>
      <c r="AI315">
        <v>4</v>
      </c>
      <c r="AJ315">
        <v>5</v>
      </c>
      <c r="AK315">
        <v>6</v>
      </c>
      <c r="AL315">
        <v>10</v>
      </c>
      <c r="AM315">
        <v>6</v>
      </c>
      <c r="AN315">
        <v>13</v>
      </c>
      <c r="AO315">
        <v>6</v>
      </c>
      <c r="AP315">
        <v>11</v>
      </c>
      <c r="AQ315">
        <v>8</v>
      </c>
      <c r="AR315">
        <v>4</v>
      </c>
      <c r="AS315">
        <v>11</v>
      </c>
      <c r="AT315">
        <v>5</v>
      </c>
      <c r="AU315">
        <v>10</v>
      </c>
      <c r="AV315">
        <v>4</v>
      </c>
      <c r="AW315">
        <v>7</v>
      </c>
      <c r="AX315">
        <v>6</v>
      </c>
      <c r="AY315">
        <v>13</v>
      </c>
      <c r="AZ315">
        <v>14</v>
      </c>
      <c r="BA315">
        <v>10</v>
      </c>
      <c r="BB315">
        <v>-17</v>
      </c>
    </row>
    <row r="316" spans="1:54">
      <c r="A316">
        <v>21975</v>
      </c>
      <c r="B316">
        <v>0</v>
      </c>
      <c r="C316">
        <v>1963</v>
      </c>
      <c r="D316" s="37">
        <v>44135.699513888903</v>
      </c>
      <c r="E316" t="s">
        <v>125</v>
      </c>
      <c r="F316">
        <v>1</v>
      </c>
      <c r="G316">
        <v>2</v>
      </c>
      <c r="H316">
        <v>2</v>
      </c>
      <c r="I316">
        <v>2</v>
      </c>
      <c r="J316">
        <v>2</v>
      </c>
      <c r="K316">
        <v>4</v>
      </c>
      <c r="L316">
        <v>3</v>
      </c>
      <c r="M316">
        <v>2</v>
      </c>
      <c r="N316">
        <v>2</v>
      </c>
      <c r="O316">
        <v>2</v>
      </c>
      <c r="P316">
        <v>3</v>
      </c>
      <c r="Q316">
        <v>2</v>
      </c>
      <c r="R316">
        <v>3</v>
      </c>
      <c r="S316">
        <v>2</v>
      </c>
      <c r="T316">
        <v>3</v>
      </c>
      <c r="U316">
        <v>3</v>
      </c>
      <c r="V316">
        <v>2</v>
      </c>
      <c r="W316">
        <v>3</v>
      </c>
      <c r="X316">
        <v>4</v>
      </c>
      <c r="Y316">
        <v>4</v>
      </c>
      <c r="Z316">
        <v>2</v>
      </c>
      <c r="AA316">
        <v>3</v>
      </c>
      <c r="AB316">
        <v>2</v>
      </c>
      <c r="AC316">
        <v>3</v>
      </c>
      <c r="AD316">
        <v>9</v>
      </c>
      <c r="AE316">
        <v>3</v>
      </c>
      <c r="AF316">
        <v>5</v>
      </c>
      <c r="AG316">
        <v>4</v>
      </c>
      <c r="AH316">
        <v>4</v>
      </c>
      <c r="AI316">
        <v>4</v>
      </c>
      <c r="AJ316">
        <v>3</v>
      </c>
      <c r="AK316">
        <v>6</v>
      </c>
      <c r="AL316">
        <v>7</v>
      </c>
      <c r="AM316">
        <v>5</v>
      </c>
      <c r="AN316">
        <v>7</v>
      </c>
      <c r="AO316">
        <v>4</v>
      </c>
      <c r="AP316">
        <v>4</v>
      </c>
      <c r="AQ316">
        <v>7</v>
      </c>
      <c r="AR316">
        <v>4</v>
      </c>
      <c r="AS316">
        <v>5</v>
      </c>
      <c r="AT316">
        <v>3</v>
      </c>
      <c r="AU316">
        <v>5</v>
      </c>
      <c r="AV316">
        <v>4</v>
      </c>
      <c r="AW316">
        <v>5</v>
      </c>
      <c r="AX316">
        <v>4</v>
      </c>
      <c r="AY316">
        <v>5</v>
      </c>
      <c r="AZ316">
        <v>6</v>
      </c>
      <c r="BA316">
        <v>6</v>
      </c>
      <c r="BB316">
        <v>-16</v>
      </c>
    </row>
    <row r="317" spans="1:54">
      <c r="A317">
        <v>21993</v>
      </c>
      <c r="B317">
        <v>1</v>
      </c>
      <c r="C317">
        <v>1982</v>
      </c>
      <c r="D317" s="37">
        <v>44135.7252546296</v>
      </c>
      <c r="E317" t="s">
        <v>95</v>
      </c>
      <c r="F317">
        <v>1</v>
      </c>
      <c r="G317">
        <v>2</v>
      </c>
      <c r="H317">
        <v>2</v>
      </c>
      <c r="I317">
        <v>1</v>
      </c>
      <c r="J317">
        <v>1</v>
      </c>
      <c r="K317">
        <v>4</v>
      </c>
      <c r="L317">
        <v>2</v>
      </c>
      <c r="M317">
        <v>2</v>
      </c>
      <c r="N317">
        <v>2</v>
      </c>
      <c r="O317">
        <v>2</v>
      </c>
      <c r="P317">
        <v>2</v>
      </c>
      <c r="Q317">
        <v>4</v>
      </c>
      <c r="R317">
        <v>4</v>
      </c>
      <c r="S317">
        <v>2</v>
      </c>
      <c r="T317">
        <v>1</v>
      </c>
      <c r="U317">
        <v>1</v>
      </c>
      <c r="V317">
        <v>1</v>
      </c>
      <c r="W317">
        <v>1</v>
      </c>
      <c r="X317">
        <v>1</v>
      </c>
      <c r="Y317">
        <v>1</v>
      </c>
      <c r="Z317">
        <v>1</v>
      </c>
      <c r="AA317">
        <v>4</v>
      </c>
      <c r="AB317">
        <v>1</v>
      </c>
      <c r="AC317">
        <v>4</v>
      </c>
      <c r="AD317">
        <v>5</v>
      </c>
      <c r="AE317">
        <v>5</v>
      </c>
      <c r="AF317">
        <v>4</v>
      </c>
      <c r="AG317">
        <v>3</v>
      </c>
      <c r="AH317">
        <v>3</v>
      </c>
      <c r="AI317">
        <v>3</v>
      </c>
      <c r="AJ317">
        <v>4</v>
      </c>
      <c r="AK317">
        <v>4</v>
      </c>
      <c r="AL317">
        <v>4</v>
      </c>
      <c r="AM317">
        <v>4</v>
      </c>
      <c r="AN317">
        <v>10</v>
      </c>
      <c r="AO317">
        <v>6</v>
      </c>
      <c r="AP317">
        <v>3</v>
      </c>
      <c r="AQ317">
        <v>3</v>
      </c>
      <c r="AR317">
        <v>6</v>
      </c>
      <c r="AS317">
        <v>4</v>
      </c>
      <c r="AT317">
        <v>3</v>
      </c>
      <c r="AU317">
        <v>5</v>
      </c>
      <c r="AV317">
        <v>2</v>
      </c>
      <c r="AW317">
        <v>3</v>
      </c>
      <c r="AX317">
        <v>3</v>
      </c>
      <c r="AY317">
        <v>3</v>
      </c>
      <c r="AZ317">
        <v>6</v>
      </c>
      <c r="BA317">
        <v>2</v>
      </c>
      <c r="BB317">
        <v>14</v>
      </c>
    </row>
    <row r="318" spans="1:54">
      <c r="A318">
        <v>21991</v>
      </c>
      <c r="B318">
        <v>0</v>
      </c>
      <c r="C318">
        <v>1962</v>
      </c>
      <c r="D318" s="37">
        <v>44135.734953703701</v>
      </c>
      <c r="E318" t="s">
        <v>228</v>
      </c>
      <c r="F318">
        <v>2</v>
      </c>
      <c r="G318">
        <v>2</v>
      </c>
      <c r="H318">
        <v>2</v>
      </c>
      <c r="I318">
        <v>1</v>
      </c>
      <c r="J318">
        <v>2</v>
      </c>
      <c r="K318">
        <v>3</v>
      </c>
      <c r="L318">
        <v>2</v>
      </c>
      <c r="M318">
        <v>1</v>
      </c>
      <c r="N318">
        <v>2</v>
      </c>
      <c r="O318">
        <v>1</v>
      </c>
      <c r="P318">
        <v>2</v>
      </c>
      <c r="Q318">
        <v>3</v>
      </c>
      <c r="R318">
        <v>3</v>
      </c>
      <c r="S318">
        <v>2</v>
      </c>
      <c r="T318">
        <v>1</v>
      </c>
      <c r="U318">
        <v>3</v>
      </c>
      <c r="V318">
        <v>2</v>
      </c>
      <c r="W318">
        <v>3</v>
      </c>
      <c r="X318">
        <v>4</v>
      </c>
      <c r="Y318">
        <v>3</v>
      </c>
      <c r="Z318">
        <v>1</v>
      </c>
      <c r="AA318">
        <v>2</v>
      </c>
      <c r="AB318">
        <v>1</v>
      </c>
      <c r="AC318">
        <v>3</v>
      </c>
      <c r="AD318">
        <v>7</v>
      </c>
      <c r="AE318">
        <v>11</v>
      </c>
      <c r="AF318">
        <v>15</v>
      </c>
      <c r="AG318">
        <v>5</v>
      </c>
      <c r="AH318">
        <v>9</v>
      </c>
      <c r="AI318">
        <v>24</v>
      </c>
      <c r="AJ318">
        <v>7</v>
      </c>
      <c r="AK318">
        <v>11</v>
      </c>
      <c r="AL318">
        <v>9</v>
      </c>
      <c r="AM318">
        <v>5</v>
      </c>
      <c r="AN318">
        <v>15</v>
      </c>
      <c r="AO318">
        <v>7</v>
      </c>
      <c r="AP318">
        <v>4</v>
      </c>
      <c r="AQ318">
        <v>15</v>
      </c>
      <c r="AR318">
        <v>9</v>
      </c>
      <c r="AS318">
        <v>21</v>
      </c>
      <c r="AT318">
        <v>12</v>
      </c>
      <c r="AU318">
        <v>14</v>
      </c>
      <c r="AV318">
        <v>8</v>
      </c>
      <c r="AW318">
        <v>17</v>
      </c>
      <c r="AX318">
        <v>6</v>
      </c>
      <c r="AY318">
        <v>7</v>
      </c>
      <c r="AZ318">
        <v>13</v>
      </c>
      <c r="BA318">
        <v>6</v>
      </c>
      <c r="BB318">
        <v>-16</v>
      </c>
    </row>
    <row r="319" spans="1:54">
      <c r="A319">
        <v>21999</v>
      </c>
      <c r="B319">
        <v>0</v>
      </c>
      <c r="C319">
        <v>1962</v>
      </c>
      <c r="D319" s="37">
        <v>44135.752349536997</v>
      </c>
      <c r="E319" t="s">
        <v>166</v>
      </c>
      <c r="F319">
        <v>1</v>
      </c>
      <c r="G319">
        <v>1</v>
      </c>
      <c r="H319">
        <v>1</v>
      </c>
      <c r="I319">
        <v>1</v>
      </c>
      <c r="J319">
        <v>2</v>
      </c>
      <c r="K319">
        <v>4</v>
      </c>
      <c r="L319">
        <v>2</v>
      </c>
      <c r="M319">
        <v>1</v>
      </c>
      <c r="N319">
        <v>2</v>
      </c>
      <c r="O319">
        <v>1</v>
      </c>
      <c r="P319">
        <v>3</v>
      </c>
      <c r="Q319">
        <v>2</v>
      </c>
      <c r="R319">
        <v>4</v>
      </c>
      <c r="S319">
        <v>2</v>
      </c>
      <c r="T319">
        <v>1</v>
      </c>
      <c r="U319">
        <v>2</v>
      </c>
      <c r="V319">
        <v>1</v>
      </c>
      <c r="W319">
        <v>1</v>
      </c>
      <c r="X319">
        <v>1</v>
      </c>
      <c r="Y319">
        <v>2</v>
      </c>
      <c r="Z319">
        <v>1</v>
      </c>
      <c r="AA319">
        <v>3</v>
      </c>
      <c r="AB319">
        <v>1</v>
      </c>
      <c r="AC319">
        <v>4</v>
      </c>
      <c r="AD319">
        <v>10</v>
      </c>
      <c r="AE319">
        <v>5</v>
      </c>
      <c r="AF319">
        <v>3</v>
      </c>
      <c r="AG319">
        <v>5</v>
      </c>
      <c r="AH319">
        <v>12</v>
      </c>
      <c r="AI319">
        <v>9</v>
      </c>
      <c r="AJ319">
        <v>6</v>
      </c>
      <c r="AK319">
        <v>9</v>
      </c>
      <c r="AL319">
        <v>13</v>
      </c>
      <c r="AM319">
        <v>6</v>
      </c>
      <c r="AN319">
        <v>22</v>
      </c>
      <c r="AO319">
        <v>7</v>
      </c>
      <c r="AP319">
        <v>6</v>
      </c>
      <c r="AQ319">
        <v>10</v>
      </c>
      <c r="AR319">
        <v>5</v>
      </c>
      <c r="AS319">
        <v>5</v>
      </c>
      <c r="AT319">
        <v>6</v>
      </c>
      <c r="AU319">
        <v>6</v>
      </c>
      <c r="AV319">
        <v>9</v>
      </c>
      <c r="AW319">
        <v>12</v>
      </c>
      <c r="AX319">
        <v>5</v>
      </c>
      <c r="AY319">
        <v>6</v>
      </c>
      <c r="AZ319">
        <v>6</v>
      </c>
      <c r="BA319">
        <v>5</v>
      </c>
      <c r="BB319">
        <v>14</v>
      </c>
    </row>
    <row r="320" spans="1:54">
      <c r="A320">
        <v>22001</v>
      </c>
      <c r="B320">
        <v>0</v>
      </c>
      <c r="C320">
        <v>2001</v>
      </c>
      <c r="D320" s="37">
        <v>44135.752361111103</v>
      </c>
      <c r="E320" t="s">
        <v>229</v>
      </c>
      <c r="F320">
        <v>4</v>
      </c>
      <c r="G320">
        <v>4</v>
      </c>
      <c r="H320">
        <v>4</v>
      </c>
      <c r="I320">
        <v>4</v>
      </c>
      <c r="J320">
        <v>4</v>
      </c>
      <c r="K320">
        <v>2</v>
      </c>
      <c r="L320">
        <v>3</v>
      </c>
      <c r="M320">
        <v>2</v>
      </c>
      <c r="N320">
        <v>2</v>
      </c>
      <c r="O320">
        <v>4</v>
      </c>
      <c r="P320">
        <v>4</v>
      </c>
      <c r="Q320">
        <v>4</v>
      </c>
      <c r="R320">
        <v>2</v>
      </c>
      <c r="S320">
        <v>4</v>
      </c>
      <c r="T320">
        <v>2</v>
      </c>
      <c r="U320">
        <v>2</v>
      </c>
      <c r="V320">
        <v>2</v>
      </c>
      <c r="W320">
        <v>2</v>
      </c>
      <c r="X320">
        <v>4</v>
      </c>
      <c r="Y320">
        <v>4</v>
      </c>
      <c r="Z320">
        <v>4</v>
      </c>
      <c r="AA320">
        <v>4</v>
      </c>
      <c r="AB320">
        <v>4</v>
      </c>
      <c r="AC320">
        <v>2</v>
      </c>
      <c r="AD320">
        <v>3</v>
      </c>
      <c r="AE320">
        <v>1</v>
      </c>
      <c r="AF320">
        <v>2</v>
      </c>
      <c r="AG320">
        <v>1</v>
      </c>
      <c r="AH320">
        <v>3</v>
      </c>
      <c r="AI320">
        <v>2</v>
      </c>
      <c r="AJ320">
        <v>3</v>
      </c>
      <c r="AK320">
        <v>4</v>
      </c>
      <c r="AL320">
        <v>4</v>
      </c>
      <c r="AM320">
        <v>2</v>
      </c>
      <c r="AN320">
        <v>3</v>
      </c>
      <c r="AO320">
        <v>2</v>
      </c>
      <c r="AP320">
        <v>3</v>
      </c>
      <c r="AQ320">
        <v>4</v>
      </c>
      <c r="AR320">
        <v>3</v>
      </c>
      <c r="AS320">
        <v>2</v>
      </c>
      <c r="AT320">
        <v>3</v>
      </c>
      <c r="AU320">
        <v>2</v>
      </c>
      <c r="AV320">
        <v>3</v>
      </c>
      <c r="AW320">
        <v>4</v>
      </c>
      <c r="AX320">
        <v>3</v>
      </c>
      <c r="AY320">
        <v>2</v>
      </c>
      <c r="AZ320">
        <v>4</v>
      </c>
      <c r="BA320">
        <v>2</v>
      </c>
      <c r="BB320">
        <v>21</v>
      </c>
    </row>
    <row r="321" spans="1:54">
      <c r="A321">
        <v>22002</v>
      </c>
      <c r="B321">
        <v>0</v>
      </c>
      <c r="C321">
        <v>1970</v>
      </c>
      <c r="D321" s="37">
        <v>44135.753171296303</v>
      </c>
      <c r="E321" t="s">
        <v>230</v>
      </c>
      <c r="F321">
        <v>4</v>
      </c>
      <c r="G321">
        <v>4</v>
      </c>
      <c r="H321">
        <v>3</v>
      </c>
      <c r="I321">
        <v>3</v>
      </c>
      <c r="J321">
        <v>3</v>
      </c>
      <c r="K321">
        <v>2</v>
      </c>
      <c r="L321">
        <v>1</v>
      </c>
      <c r="M321">
        <v>2</v>
      </c>
      <c r="N321">
        <v>2</v>
      </c>
      <c r="O321">
        <v>2</v>
      </c>
      <c r="P321">
        <v>3</v>
      </c>
      <c r="Q321">
        <v>2</v>
      </c>
      <c r="R321">
        <v>3</v>
      </c>
      <c r="S321">
        <v>3</v>
      </c>
      <c r="T321">
        <v>1</v>
      </c>
      <c r="U321">
        <v>3</v>
      </c>
      <c r="V321">
        <v>2</v>
      </c>
      <c r="W321">
        <v>2</v>
      </c>
      <c r="X321">
        <v>3</v>
      </c>
      <c r="Y321">
        <v>2</v>
      </c>
      <c r="Z321">
        <v>1</v>
      </c>
      <c r="AA321">
        <v>3</v>
      </c>
      <c r="AB321">
        <v>2</v>
      </c>
      <c r="AC321">
        <v>4</v>
      </c>
      <c r="AD321">
        <v>8</v>
      </c>
      <c r="AE321">
        <v>3</v>
      </c>
      <c r="AF321">
        <v>4</v>
      </c>
      <c r="AG321">
        <v>6</v>
      </c>
      <c r="AH321">
        <v>5</v>
      </c>
      <c r="AI321">
        <v>4</v>
      </c>
      <c r="AJ321">
        <v>5</v>
      </c>
      <c r="AK321">
        <v>10</v>
      </c>
      <c r="AL321">
        <v>7</v>
      </c>
      <c r="AM321">
        <v>7</v>
      </c>
      <c r="AN321">
        <v>8</v>
      </c>
      <c r="AO321">
        <v>3</v>
      </c>
      <c r="AP321">
        <v>10</v>
      </c>
      <c r="AQ321">
        <v>5</v>
      </c>
      <c r="AR321">
        <v>5</v>
      </c>
      <c r="AS321">
        <v>5</v>
      </c>
      <c r="AT321">
        <v>12</v>
      </c>
      <c r="AU321">
        <v>7</v>
      </c>
      <c r="AV321">
        <v>6</v>
      </c>
      <c r="AW321">
        <v>11</v>
      </c>
      <c r="AX321">
        <v>3</v>
      </c>
      <c r="AY321">
        <v>5</v>
      </c>
      <c r="AZ321">
        <v>9</v>
      </c>
      <c r="BA321">
        <v>5</v>
      </c>
      <c r="BB321">
        <v>-18</v>
      </c>
    </row>
    <row r="322" spans="1:54">
      <c r="A322">
        <v>22003</v>
      </c>
      <c r="B322">
        <v>0</v>
      </c>
      <c r="C322">
        <v>2000</v>
      </c>
      <c r="D322" s="37">
        <v>44135.765555555598</v>
      </c>
      <c r="E322" t="s">
        <v>231</v>
      </c>
      <c r="F322">
        <v>1</v>
      </c>
      <c r="G322">
        <v>1</v>
      </c>
      <c r="H322">
        <v>1</v>
      </c>
      <c r="I322">
        <v>1</v>
      </c>
      <c r="J322">
        <v>1</v>
      </c>
      <c r="K322">
        <v>4</v>
      </c>
      <c r="L322">
        <v>2</v>
      </c>
      <c r="M322">
        <v>1</v>
      </c>
      <c r="N322">
        <v>2</v>
      </c>
      <c r="O322">
        <v>1</v>
      </c>
      <c r="P322">
        <v>2</v>
      </c>
      <c r="Q322">
        <v>4</v>
      </c>
      <c r="R322">
        <v>4</v>
      </c>
      <c r="S322">
        <v>2</v>
      </c>
      <c r="T322">
        <v>1</v>
      </c>
      <c r="U322">
        <v>3</v>
      </c>
      <c r="V322">
        <v>1</v>
      </c>
      <c r="W322">
        <v>3</v>
      </c>
      <c r="X322">
        <v>4</v>
      </c>
      <c r="Y322">
        <v>4</v>
      </c>
      <c r="Z322">
        <v>1</v>
      </c>
      <c r="AA322">
        <v>3</v>
      </c>
      <c r="AB322">
        <v>1</v>
      </c>
      <c r="AC322">
        <v>4</v>
      </c>
      <c r="AD322">
        <v>5</v>
      </c>
      <c r="AE322">
        <v>2</v>
      </c>
      <c r="AF322">
        <v>2</v>
      </c>
      <c r="AG322">
        <v>3</v>
      </c>
      <c r="AH322">
        <v>1</v>
      </c>
      <c r="AI322">
        <v>3</v>
      </c>
      <c r="AJ322">
        <v>3</v>
      </c>
      <c r="AK322">
        <v>3</v>
      </c>
      <c r="AL322">
        <v>21</v>
      </c>
      <c r="AM322">
        <v>5</v>
      </c>
      <c r="AN322">
        <v>3</v>
      </c>
      <c r="AO322">
        <v>3</v>
      </c>
      <c r="AP322">
        <v>5</v>
      </c>
      <c r="AQ322">
        <v>2</v>
      </c>
      <c r="AR322">
        <v>5</v>
      </c>
      <c r="AS322">
        <v>3</v>
      </c>
      <c r="AT322">
        <v>2</v>
      </c>
      <c r="AU322">
        <v>3</v>
      </c>
      <c r="AV322">
        <v>3</v>
      </c>
      <c r="AW322">
        <v>5</v>
      </c>
      <c r="AX322">
        <v>2</v>
      </c>
      <c r="AY322">
        <v>3</v>
      </c>
      <c r="AZ322">
        <v>3</v>
      </c>
      <c r="BA322">
        <v>2</v>
      </c>
      <c r="BB322">
        <v>12</v>
      </c>
    </row>
    <row r="323" spans="1:54">
      <c r="A323">
        <v>22006</v>
      </c>
      <c r="B323">
        <v>0</v>
      </c>
      <c r="C323">
        <v>1988</v>
      </c>
      <c r="D323" s="37">
        <v>44135.767523148097</v>
      </c>
      <c r="E323" t="s">
        <v>232</v>
      </c>
      <c r="F323">
        <v>4</v>
      </c>
      <c r="G323">
        <v>2</v>
      </c>
      <c r="H323">
        <v>2</v>
      </c>
      <c r="I323">
        <v>1</v>
      </c>
      <c r="J323">
        <v>2</v>
      </c>
      <c r="K323">
        <v>1</v>
      </c>
      <c r="L323">
        <v>2</v>
      </c>
      <c r="M323">
        <v>2</v>
      </c>
      <c r="N323">
        <v>2</v>
      </c>
      <c r="O323">
        <v>4</v>
      </c>
      <c r="P323">
        <v>2</v>
      </c>
      <c r="Q323">
        <v>4</v>
      </c>
      <c r="R323">
        <v>3</v>
      </c>
      <c r="S323">
        <v>2</v>
      </c>
      <c r="T323">
        <v>2</v>
      </c>
      <c r="U323">
        <v>2</v>
      </c>
      <c r="V323">
        <v>2</v>
      </c>
      <c r="W323">
        <v>2</v>
      </c>
      <c r="X323">
        <v>3</v>
      </c>
      <c r="Y323">
        <v>4</v>
      </c>
      <c r="Z323">
        <v>2</v>
      </c>
      <c r="AA323">
        <v>3</v>
      </c>
      <c r="AB323">
        <v>1</v>
      </c>
      <c r="AC323">
        <v>2</v>
      </c>
      <c r="AD323">
        <v>71</v>
      </c>
      <c r="AE323">
        <v>2</v>
      </c>
      <c r="AF323">
        <v>16</v>
      </c>
      <c r="AG323">
        <v>4</v>
      </c>
      <c r="AH323">
        <v>4</v>
      </c>
      <c r="AI323">
        <v>2</v>
      </c>
      <c r="AJ323">
        <v>3</v>
      </c>
      <c r="AK323">
        <v>4</v>
      </c>
      <c r="AL323">
        <v>4</v>
      </c>
      <c r="AM323">
        <v>2</v>
      </c>
      <c r="AN323">
        <v>6</v>
      </c>
      <c r="AO323">
        <v>3</v>
      </c>
      <c r="AP323">
        <v>3</v>
      </c>
      <c r="AQ323">
        <v>4</v>
      </c>
      <c r="AR323">
        <v>2</v>
      </c>
      <c r="AS323">
        <v>2</v>
      </c>
      <c r="AT323">
        <v>2</v>
      </c>
      <c r="AU323">
        <v>3</v>
      </c>
      <c r="AV323">
        <v>3</v>
      </c>
      <c r="AW323">
        <v>5</v>
      </c>
      <c r="AX323">
        <v>3</v>
      </c>
      <c r="AY323">
        <v>3</v>
      </c>
      <c r="AZ323">
        <v>4</v>
      </c>
      <c r="BA323">
        <v>2</v>
      </c>
      <c r="BB323">
        <v>-15</v>
      </c>
    </row>
    <row r="324" spans="1:54">
      <c r="A324">
        <v>20360</v>
      </c>
      <c r="B324">
        <v>0</v>
      </c>
      <c r="C324">
        <v>2001</v>
      </c>
      <c r="D324" s="37">
        <v>44135.770243055602</v>
      </c>
      <c r="E324" t="s">
        <v>233</v>
      </c>
      <c r="F324">
        <v>4</v>
      </c>
      <c r="G324">
        <v>3</v>
      </c>
      <c r="H324">
        <v>4</v>
      </c>
      <c r="I324">
        <v>3</v>
      </c>
      <c r="J324">
        <v>3</v>
      </c>
      <c r="K324">
        <v>2</v>
      </c>
      <c r="L324">
        <v>4</v>
      </c>
      <c r="M324">
        <v>3</v>
      </c>
      <c r="N324">
        <v>2</v>
      </c>
      <c r="O324">
        <v>4</v>
      </c>
      <c r="P324">
        <v>3</v>
      </c>
      <c r="Q324">
        <v>4</v>
      </c>
      <c r="R324">
        <v>2</v>
      </c>
      <c r="S324">
        <v>3</v>
      </c>
      <c r="T324">
        <v>2</v>
      </c>
      <c r="U324">
        <v>4</v>
      </c>
      <c r="V324">
        <v>2</v>
      </c>
      <c r="W324">
        <v>3</v>
      </c>
      <c r="X324">
        <v>4</v>
      </c>
      <c r="Y324">
        <v>3</v>
      </c>
      <c r="Z324">
        <v>3</v>
      </c>
      <c r="AA324">
        <v>3</v>
      </c>
      <c r="AB324">
        <v>3</v>
      </c>
      <c r="AC324">
        <v>2</v>
      </c>
      <c r="AD324">
        <v>926</v>
      </c>
      <c r="AE324">
        <v>3</v>
      </c>
      <c r="AF324">
        <v>3</v>
      </c>
      <c r="AG324">
        <v>2</v>
      </c>
      <c r="AH324">
        <v>3</v>
      </c>
      <c r="AI324">
        <v>3</v>
      </c>
      <c r="AJ324">
        <v>2</v>
      </c>
      <c r="AK324">
        <v>4</v>
      </c>
      <c r="AL324">
        <v>3</v>
      </c>
      <c r="AM324">
        <v>2</v>
      </c>
      <c r="AN324">
        <v>3</v>
      </c>
      <c r="AO324">
        <v>3</v>
      </c>
      <c r="AP324">
        <v>5</v>
      </c>
      <c r="AQ324">
        <v>3</v>
      </c>
      <c r="AR324">
        <v>2</v>
      </c>
      <c r="AS324">
        <v>3</v>
      </c>
      <c r="AT324">
        <v>3</v>
      </c>
      <c r="AU324">
        <v>5</v>
      </c>
      <c r="AV324">
        <v>2</v>
      </c>
      <c r="AW324">
        <v>5</v>
      </c>
      <c r="AX324">
        <v>3</v>
      </c>
      <c r="AY324">
        <v>2</v>
      </c>
      <c r="AZ324">
        <v>6</v>
      </c>
      <c r="BA324">
        <v>2</v>
      </c>
      <c r="BB324">
        <v>-2</v>
      </c>
    </row>
    <row r="325" spans="1:54">
      <c r="A325">
        <v>21669</v>
      </c>
      <c r="B325">
        <v>0</v>
      </c>
      <c r="C325">
        <v>1995</v>
      </c>
      <c r="D325" s="37">
        <v>44135.793391203697</v>
      </c>
      <c r="E325" t="s">
        <v>99</v>
      </c>
      <c r="F325">
        <v>4</v>
      </c>
      <c r="G325">
        <v>2</v>
      </c>
      <c r="H325">
        <v>2</v>
      </c>
      <c r="I325">
        <v>2</v>
      </c>
      <c r="J325">
        <v>3</v>
      </c>
      <c r="K325">
        <v>4</v>
      </c>
      <c r="L325">
        <v>2</v>
      </c>
      <c r="M325">
        <v>2</v>
      </c>
      <c r="N325">
        <v>1</v>
      </c>
      <c r="O325">
        <v>1</v>
      </c>
      <c r="P325">
        <v>3</v>
      </c>
      <c r="Q325">
        <v>4</v>
      </c>
      <c r="R325">
        <v>3</v>
      </c>
      <c r="S325">
        <v>4</v>
      </c>
      <c r="T325">
        <v>4</v>
      </c>
      <c r="U325">
        <v>3</v>
      </c>
      <c r="V325">
        <v>2</v>
      </c>
      <c r="W325">
        <v>4</v>
      </c>
      <c r="X325">
        <v>4</v>
      </c>
      <c r="Y325">
        <v>3</v>
      </c>
      <c r="Z325">
        <v>4</v>
      </c>
      <c r="AA325">
        <v>3</v>
      </c>
      <c r="AB325">
        <v>2</v>
      </c>
      <c r="AC325">
        <v>3</v>
      </c>
      <c r="AD325">
        <v>8</v>
      </c>
      <c r="AE325">
        <v>5</v>
      </c>
      <c r="AF325">
        <v>17</v>
      </c>
      <c r="AG325">
        <v>3</v>
      </c>
      <c r="AH325">
        <v>5</v>
      </c>
      <c r="AI325">
        <v>4</v>
      </c>
      <c r="AJ325">
        <v>5</v>
      </c>
      <c r="AK325">
        <v>6</v>
      </c>
      <c r="AL325">
        <v>3</v>
      </c>
      <c r="AM325">
        <v>2</v>
      </c>
      <c r="AN325">
        <v>4</v>
      </c>
      <c r="AO325">
        <v>3</v>
      </c>
      <c r="AP325">
        <v>4</v>
      </c>
      <c r="AQ325">
        <v>2</v>
      </c>
      <c r="AR325">
        <v>3</v>
      </c>
      <c r="AS325">
        <v>4</v>
      </c>
      <c r="AT325">
        <v>3</v>
      </c>
      <c r="AU325">
        <v>5</v>
      </c>
      <c r="AV325">
        <v>2</v>
      </c>
      <c r="AW325">
        <v>9</v>
      </c>
      <c r="AX325">
        <v>2</v>
      </c>
      <c r="AY325">
        <v>3</v>
      </c>
      <c r="AZ325">
        <v>6</v>
      </c>
      <c r="BA325">
        <v>2</v>
      </c>
      <c r="BB325">
        <v>3</v>
      </c>
    </row>
    <row r="326" spans="1:54">
      <c r="A326">
        <v>22027</v>
      </c>
      <c r="B326">
        <v>0</v>
      </c>
      <c r="C326">
        <v>1971</v>
      </c>
      <c r="D326" s="37">
        <v>44135.809097222198</v>
      </c>
      <c r="E326" t="s">
        <v>102</v>
      </c>
      <c r="F326">
        <v>1</v>
      </c>
      <c r="G326">
        <v>2</v>
      </c>
      <c r="H326">
        <v>2</v>
      </c>
      <c r="I326">
        <v>1</v>
      </c>
      <c r="J326">
        <v>1</v>
      </c>
      <c r="K326">
        <v>4</v>
      </c>
      <c r="L326">
        <v>1</v>
      </c>
      <c r="M326">
        <v>2</v>
      </c>
      <c r="N326">
        <v>1</v>
      </c>
      <c r="O326">
        <v>1</v>
      </c>
      <c r="P326">
        <v>2</v>
      </c>
      <c r="Q326">
        <v>4</v>
      </c>
      <c r="R326">
        <v>4</v>
      </c>
      <c r="S326">
        <v>1</v>
      </c>
      <c r="T326">
        <v>1</v>
      </c>
      <c r="U326">
        <v>1</v>
      </c>
      <c r="V326">
        <v>1</v>
      </c>
      <c r="W326">
        <v>1</v>
      </c>
      <c r="X326">
        <v>3</v>
      </c>
      <c r="Y326">
        <v>2</v>
      </c>
      <c r="Z326">
        <v>1</v>
      </c>
      <c r="AA326">
        <v>2</v>
      </c>
      <c r="AB326">
        <v>1</v>
      </c>
      <c r="AC326">
        <v>4</v>
      </c>
      <c r="AD326">
        <v>6</v>
      </c>
      <c r="AE326">
        <v>7</v>
      </c>
      <c r="AF326">
        <v>4</v>
      </c>
      <c r="AG326">
        <v>2</v>
      </c>
      <c r="AH326">
        <v>4</v>
      </c>
      <c r="AI326">
        <v>4</v>
      </c>
      <c r="AJ326">
        <v>4</v>
      </c>
      <c r="AK326">
        <v>6</v>
      </c>
      <c r="AL326">
        <v>4</v>
      </c>
      <c r="AM326">
        <v>5</v>
      </c>
      <c r="AN326">
        <v>7</v>
      </c>
      <c r="AO326">
        <v>3</v>
      </c>
      <c r="AP326">
        <v>6</v>
      </c>
      <c r="AQ326">
        <v>4</v>
      </c>
      <c r="AR326">
        <v>2</v>
      </c>
      <c r="AS326">
        <v>3</v>
      </c>
      <c r="AT326">
        <v>3</v>
      </c>
      <c r="AU326">
        <v>2</v>
      </c>
      <c r="AV326">
        <v>11</v>
      </c>
      <c r="AW326">
        <v>5</v>
      </c>
      <c r="AX326">
        <v>2</v>
      </c>
      <c r="AY326">
        <v>3</v>
      </c>
      <c r="AZ326">
        <v>4</v>
      </c>
      <c r="BA326">
        <v>5</v>
      </c>
      <c r="BB326">
        <v>17</v>
      </c>
    </row>
    <row r="327" spans="1:54">
      <c r="A327">
        <v>21988</v>
      </c>
      <c r="B327">
        <v>1</v>
      </c>
      <c r="C327">
        <v>2001</v>
      </c>
      <c r="D327" s="37">
        <v>44135.833761574097</v>
      </c>
      <c r="E327" t="s">
        <v>102</v>
      </c>
      <c r="F327">
        <v>4</v>
      </c>
      <c r="G327">
        <v>2</v>
      </c>
      <c r="H327">
        <v>3</v>
      </c>
      <c r="I327">
        <v>2</v>
      </c>
      <c r="J327">
        <v>2</v>
      </c>
      <c r="K327">
        <v>3</v>
      </c>
      <c r="L327">
        <v>2</v>
      </c>
      <c r="M327">
        <v>3</v>
      </c>
      <c r="N327">
        <v>2</v>
      </c>
      <c r="O327">
        <v>3</v>
      </c>
      <c r="P327">
        <v>3</v>
      </c>
      <c r="Q327">
        <v>2</v>
      </c>
      <c r="R327">
        <v>3</v>
      </c>
      <c r="S327">
        <v>3</v>
      </c>
      <c r="T327">
        <v>3</v>
      </c>
      <c r="U327">
        <v>2</v>
      </c>
      <c r="V327">
        <v>3</v>
      </c>
      <c r="W327">
        <v>3</v>
      </c>
      <c r="X327">
        <v>2</v>
      </c>
      <c r="Y327">
        <v>3</v>
      </c>
      <c r="Z327">
        <v>1</v>
      </c>
      <c r="AA327">
        <v>4</v>
      </c>
      <c r="AB327">
        <v>1</v>
      </c>
      <c r="AC327">
        <v>4</v>
      </c>
      <c r="AD327">
        <v>2</v>
      </c>
      <c r="AE327">
        <v>3</v>
      </c>
      <c r="AF327">
        <v>3</v>
      </c>
      <c r="AG327">
        <v>5</v>
      </c>
      <c r="AH327">
        <v>3</v>
      </c>
      <c r="AI327">
        <v>2</v>
      </c>
      <c r="AJ327">
        <v>2</v>
      </c>
      <c r="AK327">
        <v>50</v>
      </c>
      <c r="AL327">
        <v>2</v>
      </c>
      <c r="AM327">
        <v>4</v>
      </c>
      <c r="AN327">
        <v>3</v>
      </c>
      <c r="AO327">
        <v>3</v>
      </c>
      <c r="AP327">
        <v>4</v>
      </c>
      <c r="AQ327">
        <v>2</v>
      </c>
      <c r="AR327">
        <v>2</v>
      </c>
      <c r="AS327">
        <v>2</v>
      </c>
      <c r="AT327">
        <v>2</v>
      </c>
      <c r="AU327">
        <v>2</v>
      </c>
      <c r="AV327">
        <v>3</v>
      </c>
      <c r="AW327">
        <v>2</v>
      </c>
      <c r="AX327">
        <v>3</v>
      </c>
      <c r="AY327">
        <v>2</v>
      </c>
      <c r="AZ327">
        <v>3</v>
      </c>
      <c r="BA327">
        <v>2</v>
      </c>
      <c r="BB327">
        <v>-13</v>
      </c>
    </row>
    <row r="328" spans="1:54">
      <c r="A328">
        <v>22041</v>
      </c>
      <c r="B328">
        <v>0</v>
      </c>
      <c r="C328">
        <v>2000</v>
      </c>
      <c r="D328" s="37">
        <v>44135.846319444398</v>
      </c>
      <c r="E328" t="s">
        <v>234</v>
      </c>
      <c r="F328">
        <v>3</v>
      </c>
      <c r="G328">
        <v>2</v>
      </c>
      <c r="H328">
        <v>3</v>
      </c>
      <c r="I328">
        <v>3</v>
      </c>
      <c r="J328">
        <v>3</v>
      </c>
      <c r="K328">
        <v>2</v>
      </c>
      <c r="L328">
        <v>4</v>
      </c>
      <c r="M328">
        <v>2</v>
      </c>
      <c r="N328">
        <v>2</v>
      </c>
      <c r="O328">
        <v>2</v>
      </c>
      <c r="P328">
        <v>3</v>
      </c>
      <c r="Q328">
        <v>3</v>
      </c>
      <c r="R328">
        <v>3</v>
      </c>
      <c r="S328">
        <v>2</v>
      </c>
      <c r="T328">
        <v>1</v>
      </c>
      <c r="U328">
        <v>4</v>
      </c>
      <c r="V328">
        <v>2</v>
      </c>
      <c r="W328">
        <v>3</v>
      </c>
      <c r="X328">
        <v>3</v>
      </c>
      <c r="Y328">
        <v>4</v>
      </c>
      <c r="Z328">
        <v>3</v>
      </c>
      <c r="AA328">
        <v>3</v>
      </c>
      <c r="AB328">
        <v>2</v>
      </c>
      <c r="AC328">
        <v>2</v>
      </c>
      <c r="AD328">
        <v>4</v>
      </c>
      <c r="AE328">
        <v>5</v>
      </c>
      <c r="AF328">
        <v>9</v>
      </c>
      <c r="AG328">
        <v>8</v>
      </c>
      <c r="AH328">
        <v>9</v>
      </c>
      <c r="AI328">
        <v>3</v>
      </c>
      <c r="AJ328">
        <v>6</v>
      </c>
      <c r="AK328">
        <v>3</v>
      </c>
      <c r="AL328">
        <v>5</v>
      </c>
      <c r="AM328">
        <v>4</v>
      </c>
      <c r="AN328">
        <v>8</v>
      </c>
      <c r="AO328">
        <v>6</v>
      </c>
      <c r="AP328">
        <v>3</v>
      </c>
      <c r="AQ328">
        <v>6</v>
      </c>
      <c r="AR328">
        <v>5</v>
      </c>
      <c r="AS328">
        <v>4</v>
      </c>
      <c r="AT328">
        <v>3</v>
      </c>
      <c r="AU328">
        <v>5</v>
      </c>
      <c r="AV328">
        <v>6</v>
      </c>
      <c r="AW328">
        <v>5</v>
      </c>
      <c r="AX328">
        <v>5</v>
      </c>
      <c r="AY328">
        <v>8</v>
      </c>
      <c r="AZ328">
        <v>5</v>
      </c>
      <c r="BA328">
        <v>5</v>
      </c>
      <c r="BB328">
        <v>-16</v>
      </c>
    </row>
    <row r="329" spans="1:54">
      <c r="A329">
        <v>22050</v>
      </c>
      <c r="B329">
        <v>0</v>
      </c>
      <c r="C329">
        <v>1977</v>
      </c>
      <c r="D329" s="37">
        <v>44135.890868055598</v>
      </c>
      <c r="E329" t="s">
        <v>125</v>
      </c>
      <c r="F329">
        <v>2</v>
      </c>
      <c r="G329">
        <v>2</v>
      </c>
      <c r="H329">
        <v>2</v>
      </c>
      <c r="I329">
        <v>2</v>
      </c>
      <c r="J329">
        <v>2</v>
      </c>
      <c r="K329">
        <v>3</v>
      </c>
      <c r="L329">
        <v>2</v>
      </c>
      <c r="M329">
        <v>2</v>
      </c>
      <c r="N329">
        <v>2</v>
      </c>
      <c r="O329">
        <v>2</v>
      </c>
      <c r="P329">
        <v>2</v>
      </c>
      <c r="Q329">
        <v>2</v>
      </c>
      <c r="R329">
        <v>4</v>
      </c>
      <c r="S329">
        <v>3</v>
      </c>
      <c r="T329">
        <v>2</v>
      </c>
      <c r="U329">
        <v>2</v>
      </c>
      <c r="V329">
        <v>2</v>
      </c>
      <c r="W329">
        <v>2</v>
      </c>
      <c r="X329">
        <v>2</v>
      </c>
      <c r="Y329">
        <v>3</v>
      </c>
      <c r="Z329">
        <v>1</v>
      </c>
      <c r="AA329">
        <v>3</v>
      </c>
      <c r="AB329">
        <v>4</v>
      </c>
      <c r="AC329">
        <v>4</v>
      </c>
      <c r="AD329">
        <v>4</v>
      </c>
      <c r="AE329">
        <v>4</v>
      </c>
      <c r="AF329">
        <v>3</v>
      </c>
      <c r="AG329">
        <v>4</v>
      </c>
      <c r="AH329">
        <v>5</v>
      </c>
      <c r="AI329">
        <v>3</v>
      </c>
      <c r="AJ329">
        <v>4</v>
      </c>
      <c r="AK329">
        <v>5</v>
      </c>
      <c r="AL329">
        <v>8</v>
      </c>
      <c r="AM329">
        <v>4</v>
      </c>
      <c r="AN329">
        <v>7</v>
      </c>
      <c r="AO329">
        <v>5</v>
      </c>
      <c r="AP329">
        <v>4</v>
      </c>
      <c r="AQ329">
        <v>6</v>
      </c>
      <c r="AR329">
        <v>3</v>
      </c>
      <c r="AS329">
        <v>4</v>
      </c>
      <c r="AT329">
        <v>4</v>
      </c>
      <c r="AU329">
        <v>6</v>
      </c>
      <c r="AV329">
        <v>3</v>
      </c>
      <c r="AW329">
        <v>7</v>
      </c>
      <c r="AX329">
        <v>3</v>
      </c>
      <c r="AY329">
        <v>3</v>
      </c>
      <c r="AZ329">
        <v>5</v>
      </c>
      <c r="BA329">
        <v>3</v>
      </c>
      <c r="BB329">
        <v>-17</v>
      </c>
    </row>
    <row r="330" spans="1:54">
      <c r="A330">
        <v>22046</v>
      </c>
      <c r="B330">
        <v>0</v>
      </c>
      <c r="C330">
        <v>1988</v>
      </c>
      <c r="D330" s="37">
        <v>44135.913993055598</v>
      </c>
      <c r="E330" t="s">
        <v>102</v>
      </c>
      <c r="F330">
        <v>3</v>
      </c>
      <c r="G330">
        <v>2</v>
      </c>
      <c r="H330">
        <v>3</v>
      </c>
      <c r="I330">
        <v>2</v>
      </c>
      <c r="J330">
        <v>3</v>
      </c>
      <c r="K330">
        <v>3</v>
      </c>
      <c r="L330">
        <v>3</v>
      </c>
      <c r="M330">
        <v>2</v>
      </c>
      <c r="N330">
        <v>2</v>
      </c>
      <c r="O330">
        <v>2</v>
      </c>
      <c r="P330">
        <v>3</v>
      </c>
      <c r="Q330">
        <v>3</v>
      </c>
      <c r="R330">
        <v>2</v>
      </c>
      <c r="S330">
        <v>2</v>
      </c>
      <c r="T330">
        <v>1</v>
      </c>
      <c r="U330">
        <v>2</v>
      </c>
      <c r="V330">
        <v>2</v>
      </c>
      <c r="W330">
        <v>1</v>
      </c>
      <c r="X330">
        <v>2</v>
      </c>
      <c r="Y330">
        <v>3</v>
      </c>
      <c r="Z330">
        <v>1</v>
      </c>
      <c r="AA330">
        <v>3</v>
      </c>
      <c r="AB330">
        <v>2</v>
      </c>
      <c r="AC330">
        <v>2</v>
      </c>
      <c r="AD330">
        <v>5</v>
      </c>
      <c r="AE330">
        <v>5</v>
      </c>
      <c r="AF330">
        <v>6</v>
      </c>
      <c r="AG330">
        <v>4</v>
      </c>
      <c r="AH330">
        <v>7</v>
      </c>
      <c r="AI330">
        <v>5</v>
      </c>
      <c r="AJ330">
        <v>4</v>
      </c>
      <c r="AK330">
        <v>5</v>
      </c>
      <c r="AL330">
        <v>4</v>
      </c>
      <c r="AM330">
        <v>4</v>
      </c>
      <c r="AN330">
        <v>4</v>
      </c>
      <c r="AO330">
        <v>4</v>
      </c>
      <c r="AP330">
        <v>6</v>
      </c>
      <c r="AQ330">
        <v>7</v>
      </c>
      <c r="AR330">
        <v>3</v>
      </c>
      <c r="AS330">
        <v>5</v>
      </c>
      <c r="AT330">
        <v>3</v>
      </c>
      <c r="AU330">
        <v>9</v>
      </c>
      <c r="AV330">
        <v>4</v>
      </c>
      <c r="AW330">
        <v>5</v>
      </c>
      <c r="AX330">
        <v>3</v>
      </c>
      <c r="AY330">
        <v>3</v>
      </c>
      <c r="AZ330">
        <v>5</v>
      </c>
      <c r="BA330">
        <v>3</v>
      </c>
      <c r="BB330">
        <v>-27</v>
      </c>
    </row>
    <row r="331" spans="1:54">
      <c r="A331">
        <v>22057</v>
      </c>
      <c r="B331">
        <v>0</v>
      </c>
      <c r="C331">
        <v>2001</v>
      </c>
      <c r="D331" s="37">
        <v>44135.926643518498</v>
      </c>
      <c r="E331" t="s">
        <v>99</v>
      </c>
      <c r="F331">
        <v>4</v>
      </c>
      <c r="G331">
        <v>2</v>
      </c>
      <c r="H331">
        <v>2</v>
      </c>
      <c r="I331">
        <v>1</v>
      </c>
      <c r="J331">
        <v>2</v>
      </c>
      <c r="K331">
        <v>1</v>
      </c>
      <c r="L331">
        <v>2</v>
      </c>
      <c r="M331">
        <v>3</v>
      </c>
      <c r="N331">
        <v>4</v>
      </c>
      <c r="O331">
        <v>4</v>
      </c>
      <c r="P331">
        <v>3</v>
      </c>
      <c r="Q331">
        <v>3</v>
      </c>
      <c r="R331">
        <v>3</v>
      </c>
      <c r="S331">
        <v>2</v>
      </c>
      <c r="T331">
        <v>2</v>
      </c>
      <c r="U331">
        <v>3</v>
      </c>
      <c r="V331">
        <v>2</v>
      </c>
      <c r="W331">
        <v>2</v>
      </c>
      <c r="X331">
        <v>4</v>
      </c>
      <c r="Y331">
        <v>2</v>
      </c>
      <c r="Z331">
        <v>2</v>
      </c>
      <c r="AA331">
        <v>2</v>
      </c>
      <c r="AB331">
        <v>2</v>
      </c>
      <c r="AC331">
        <v>3</v>
      </c>
      <c r="AD331">
        <v>2</v>
      </c>
      <c r="AE331">
        <v>3</v>
      </c>
      <c r="AF331">
        <v>3</v>
      </c>
      <c r="AG331">
        <v>2</v>
      </c>
      <c r="AH331">
        <v>4</v>
      </c>
      <c r="AI331">
        <v>2</v>
      </c>
      <c r="AJ331">
        <v>3</v>
      </c>
      <c r="AK331">
        <v>4</v>
      </c>
      <c r="AL331">
        <v>7</v>
      </c>
      <c r="AM331">
        <v>2</v>
      </c>
      <c r="AN331">
        <v>3</v>
      </c>
      <c r="AO331">
        <v>3</v>
      </c>
      <c r="AP331">
        <v>2</v>
      </c>
      <c r="AQ331">
        <v>3</v>
      </c>
      <c r="AR331">
        <v>3</v>
      </c>
      <c r="AS331">
        <v>5</v>
      </c>
      <c r="AT331">
        <v>2</v>
      </c>
      <c r="AU331">
        <v>3</v>
      </c>
      <c r="AV331">
        <v>2</v>
      </c>
      <c r="AW331">
        <v>3</v>
      </c>
      <c r="AX331">
        <v>2</v>
      </c>
      <c r="AY331">
        <v>2</v>
      </c>
      <c r="AZ331">
        <v>4</v>
      </c>
      <c r="BA331">
        <v>2</v>
      </c>
      <c r="BB331">
        <v>-7</v>
      </c>
    </row>
    <row r="332" spans="1:54">
      <c r="A332">
        <v>22080</v>
      </c>
      <c r="B332">
        <v>1</v>
      </c>
      <c r="C332">
        <v>1975</v>
      </c>
      <c r="D332" s="37">
        <v>44136.095740740697</v>
      </c>
      <c r="E332" t="s">
        <v>235</v>
      </c>
      <c r="F332">
        <v>4</v>
      </c>
      <c r="G332">
        <v>1</v>
      </c>
      <c r="H332">
        <v>4</v>
      </c>
      <c r="I332">
        <v>4</v>
      </c>
      <c r="J332">
        <v>1</v>
      </c>
      <c r="K332">
        <v>1</v>
      </c>
      <c r="L332">
        <v>1</v>
      </c>
      <c r="M332">
        <v>1</v>
      </c>
      <c r="N332">
        <v>1</v>
      </c>
      <c r="O332">
        <v>4</v>
      </c>
      <c r="P332">
        <v>1</v>
      </c>
      <c r="Q332">
        <v>4</v>
      </c>
      <c r="R332">
        <v>4</v>
      </c>
      <c r="S332">
        <v>1</v>
      </c>
      <c r="T332">
        <v>1</v>
      </c>
      <c r="U332">
        <v>1</v>
      </c>
      <c r="V332">
        <v>1</v>
      </c>
      <c r="W332">
        <v>1</v>
      </c>
      <c r="X332">
        <v>1</v>
      </c>
      <c r="Y332">
        <v>4</v>
      </c>
      <c r="Z332">
        <v>1</v>
      </c>
      <c r="AA332">
        <v>1</v>
      </c>
      <c r="AB332">
        <v>1</v>
      </c>
      <c r="AC332">
        <v>4</v>
      </c>
      <c r="AD332">
        <v>6</v>
      </c>
      <c r="AE332">
        <v>5</v>
      </c>
      <c r="AF332">
        <v>6</v>
      </c>
      <c r="AG332">
        <v>4</v>
      </c>
      <c r="AH332">
        <v>7</v>
      </c>
      <c r="AI332">
        <v>5</v>
      </c>
      <c r="AJ332">
        <v>9</v>
      </c>
      <c r="AK332">
        <v>11</v>
      </c>
      <c r="AL332">
        <v>10</v>
      </c>
      <c r="AM332">
        <v>15</v>
      </c>
      <c r="AN332">
        <v>6</v>
      </c>
      <c r="AO332">
        <v>9</v>
      </c>
      <c r="AP332">
        <v>5</v>
      </c>
      <c r="AQ332">
        <v>6</v>
      </c>
      <c r="AR332">
        <v>4</v>
      </c>
      <c r="AS332">
        <v>7</v>
      </c>
      <c r="AT332">
        <v>8</v>
      </c>
      <c r="AU332">
        <v>4</v>
      </c>
      <c r="AV332">
        <v>12</v>
      </c>
      <c r="AW332">
        <v>9</v>
      </c>
      <c r="AX332">
        <v>5</v>
      </c>
      <c r="AY332">
        <v>15</v>
      </c>
      <c r="AZ332">
        <v>6</v>
      </c>
      <c r="BA332">
        <v>3</v>
      </c>
      <c r="BB332">
        <v>56</v>
      </c>
    </row>
    <row r="333" spans="1:54">
      <c r="A333">
        <v>22088</v>
      </c>
      <c r="B333">
        <v>0</v>
      </c>
      <c r="C333">
        <v>1970</v>
      </c>
      <c r="D333" s="37">
        <v>44136.352175925902</v>
      </c>
      <c r="E333" t="s">
        <v>99</v>
      </c>
      <c r="F333">
        <v>1</v>
      </c>
      <c r="G333">
        <v>3</v>
      </c>
      <c r="H333">
        <v>3</v>
      </c>
      <c r="I333">
        <v>2</v>
      </c>
      <c r="J333">
        <v>2</v>
      </c>
      <c r="K333">
        <v>4</v>
      </c>
      <c r="L333">
        <v>2</v>
      </c>
      <c r="M333">
        <v>2</v>
      </c>
      <c r="N333">
        <v>2</v>
      </c>
      <c r="O333">
        <v>1</v>
      </c>
      <c r="P333">
        <v>3</v>
      </c>
      <c r="Q333">
        <v>4</v>
      </c>
      <c r="R333">
        <v>2</v>
      </c>
      <c r="S333">
        <v>2</v>
      </c>
      <c r="T333">
        <v>1</v>
      </c>
      <c r="U333">
        <v>2</v>
      </c>
      <c r="V333">
        <v>1</v>
      </c>
      <c r="W333">
        <v>2</v>
      </c>
      <c r="X333">
        <v>4</v>
      </c>
      <c r="Y333">
        <v>3</v>
      </c>
      <c r="Z333">
        <v>1</v>
      </c>
      <c r="AA333">
        <v>4</v>
      </c>
      <c r="AB333">
        <v>1</v>
      </c>
      <c r="AC333">
        <v>4</v>
      </c>
      <c r="AD333">
        <v>7</v>
      </c>
      <c r="AE333">
        <v>3</v>
      </c>
      <c r="AF333">
        <v>3</v>
      </c>
      <c r="AG333">
        <v>3</v>
      </c>
      <c r="AH333">
        <v>6</v>
      </c>
      <c r="AI333">
        <v>3</v>
      </c>
      <c r="AJ333">
        <v>3</v>
      </c>
      <c r="AK333">
        <v>6</v>
      </c>
      <c r="AL333">
        <v>5</v>
      </c>
      <c r="AM333">
        <v>3</v>
      </c>
      <c r="AN333">
        <v>6</v>
      </c>
      <c r="AO333">
        <v>4</v>
      </c>
      <c r="AP333">
        <v>6</v>
      </c>
      <c r="AQ333">
        <v>4</v>
      </c>
      <c r="AR333">
        <v>3</v>
      </c>
      <c r="AS333">
        <v>7</v>
      </c>
      <c r="AT333">
        <v>3</v>
      </c>
      <c r="AU333">
        <v>3</v>
      </c>
      <c r="AV333">
        <v>5</v>
      </c>
      <c r="AW333">
        <v>13</v>
      </c>
      <c r="AX333">
        <v>3</v>
      </c>
      <c r="AY333">
        <v>4</v>
      </c>
      <c r="AZ333">
        <v>5</v>
      </c>
      <c r="BA333">
        <v>3</v>
      </c>
      <c r="BB333">
        <v>-12</v>
      </c>
    </row>
    <row r="334" spans="1:54">
      <c r="A334">
        <v>22091</v>
      </c>
      <c r="B334">
        <v>1</v>
      </c>
      <c r="C334">
        <v>1974</v>
      </c>
      <c r="D334" s="37">
        <v>44136.401932870402</v>
      </c>
      <c r="E334" t="s">
        <v>236</v>
      </c>
      <c r="F334">
        <v>2</v>
      </c>
      <c r="G334">
        <v>3</v>
      </c>
      <c r="H334">
        <v>2</v>
      </c>
      <c r="I334">
        <v>2</v>
      </c>
      <c r="J334">
        <v>2</v>
      </c>
      <c r="K334">
        <v>2</v>
      </c>
      <c r="L334">
        <v>2</v>
      </c>
      <c r="M334">
        <v>2</v>
      </c>
      <c r="N334">
        <v>1</v>
      </c>
      <c r="O334">
        <v>1</v>
      </c>
      <c r="P334">
        <v>2</v>
      </c>
      <c r="Q334">
        <v>1</v>
      </c>
      <c r="R334">
        <v>2</v>
      </c>
      <c r="S334">
        <v>2</v>
      </c>
      <c r="T334">
        <v>1</v>
      </c>
      <c r="U334">
        <v>2</v>
      </c>
      <c r="V334">
        <v>2</v>
      </c>
      <c r="W334">
        <v>2</v>
      </c>
      <c r="X334">
        <v>2</v>
      </c>
      <c r="Y334">
        <v>2</v>
      </c>
      <c r="Z334">
        <v>1</v>
      </c>
      <c r="AA334">
        <v>3</v>
      </c>
      <c r="AB334">
        <v>2</v>
      </c>
      <c r="AC334">
        <v>1</v>
      </c>
      <c r="AD334">
        <v>13</v>
      </c>
      <c r="AE334">
        <v>8</v>
      </c>
      <c r="AF334">
        <v>6</v>
      </c>
      <c r="AG334">
        <v>7</v>
      </c>
      <c r="AH334">
        <v>9</v>
      </c>
      <c r="AI334">
        <v>7</v>
      </c>
      <c r="AJ334">
        <v>9</v>
      </c>
      <c r="AK334">
        <v>9</v>
      </c>
      <c r="AL334">
        <v>10</v>
      </c>
      <c r="AM334">
        <v>8</v>
      </c>
      <c r="AN334">
        <v>12</v>
      </c>
      <c r="AO334">
        <v>5</v>
      </c>
      <c r="AP334">
        <v>15</v>
      </c>
      <c r="AQ334">
        <v>7</v>
      </c>
      <c r="AR334">
        <v>7</v>
      </c>
      <c r="AS334">
        <v>6</v>
      </c>
      <c r="AT334">
        <v>6</v>
      </c>
      <c r="AU334">
        <v>6</v>
      </c>
      <c r="AV334">
        <v>9</v>
      </c>
      <c r="AW334">
        <v>14</v>
      </c>
      <c r="AX334">
        <v>5</v>
      </c>
      <c r="AY334">
        <v>6</v>
      </c>
      <c r="AZ334">
        <v>6</v>
      </c>
      <c r="BA334">
        <v>5</v>
      </c>
      <c r="BB334">
        <v>-6</v>
      </c>
    </row>
    <row r="335" spans="1:54">
      <c r="A335">
        <v>22112</v>
      </c>
      <c r="B335">
        <v>1</v>
      </c>
      <c r="C335">
        <v>1996</v>
      </c>
      <c r="D335" s="37">
        <v>44136.5168865741</v>
      </c>
      <c r="E335" t="s">
        <v>237</v>
      </c>
      <c r="F335">
        <v>2</v>
      </c>
      <c r="G335">
        <v>3</v>
      </c>
      <c r="H335">
        <v>3</v>
      </c>
      <c r="I335">
        <v>2</v>
      </c>
      <c r="J335">
        <v>2</v>
      </c>
      <c r="K335">
        <v>2</v>
      </c>
      <c r="L335">
        <v>2</v>
      </c>
      <c r="M335">
        <v>3</v>
      </c>
      <c r="N335">
        <v>2</v>
      </c>
      <c r="O335">
        <v>3</v>
      </c>
      <c r="P335">
        <v>4</v>
      </c>
      <c r="Q335">
        <v>3</v>
      </c>
      <c r="R335">
        <v>3</v>
      </c>
      <c r="S335">
        <v>4</v>
      </c>
      <c r="T335">
        <v>1</v>
      </c>
      <c r="U335">
        <v>4</v>
      </c>
      <c r="V335">
        <v>1</v>
      </c>
      <c r="W335">
        <v>4</v>
      </c>
      <c r="X335">
        <v>3</v>
      </c>
      <c r="Y335">
        <v>3</v>
      </c>
      <c r="Z335">
        <v>2</v>
      </c>
      <c r="AA335">
        <v>3</v>
      </c>
      <c r="AB335">
        <v>3</v>
      </c>
      <c r="AC335">
        <v>4</v>
      </c>
      <c r="AD335">
        <v>6</v>
      </c>
      <c r="AE335">
        <v>10</v>
      </c>
      <c r="AF335">
        <v>5</v>
      </c>
      <c r="AG335">
        <v>3</v>
      </c>
      <c r="AH335">
        <v>12</v>
      </c>
      <c r="AI335">
        <v>8</v>
      </c>
      <c r="AJ335">
        <v>5</v>
      </c>
      <c r="AK335">
        <v>8</v>
      </c>
      <c r="AL335">
        <v>6</v>
      </c>
      <c r="AM335">
        <v>4</v>
      </c>
      <c r="AN335">
        <v>11</v>
      </c>
      <c r="AO335">
        <v>6</v>
      </c>
      <c r="AP335">
        <v>12</v>
      </c>
      <c r="AQ335">
        <v>8</v>
      </c>
      <c r="AR335">
        <v>2</v>
      </c>
      <c r="AS335">
        <v>7</v>
      </c>
      <c r="AT335">
        <v>2</v>
      </c>
      <c r="AU335">
        <v>7</v>
      </c>
      <c r="AV335">
        <v>63</v>
      </c>
      <c r="AW335">
        <v>3</v>
      </c>
      <c r="AX335">
        <v>13</v>
      </c>
      <c r="AY335">
        <v>3</v>
      </c>
      <c r="AZ335">
        <v>4</v>
      </c>
      <c r="BA335">
        <v>4</v>
      </c>
      <c r="BB335">
        <v>-9</v>
      </c>
    </row>
    <row r="336" spans="1:54">
      <c r="A336">
        <v>22116</v>
      </c>
      <c r="B336">
        <v>1</v>
      </c>
      <c r="C336">
        <v>1997</v>
      </c>
      <c r="D336" s="37">
        <v>44136.541053240697</v>
      </c>
      <c r="E336" t="s">
        <v>99</v>
      </c>
      <c r="F336">
        <v>3</v>
      </c>
      <c r="G336">
        <v>3</v>
      </c>
      <c r="H336">
        <v>3</v>
      </c>
      <c r="I336">
        <v>3</v>
      </c>
      <c r="J336">
        <v>2</v>
      </c>
      <c r="K336">
        <v>3</v>
      </c>
      <c r="L336">
        <v>2</v>
      </c>
      <c r="M336">
        <v>2</v>
      </c>
      <c r="N336">
        <v>2</v>
      </c>
      <c r="O336">
        <v>2</v>
      </c>
      <c r="P336">
        <v>2</v>
      </c>
      <c r="Q336">
        <v>4</v>
      </c>
      <c r="R336">
        <v>2</v>
      </c>
      <c r="S336">
        <v>3</v>
      </c>
      <c r="T336">
        <v>1</v>
      </c>
      <c r="U336">
        <v>2</v>
      </c>
      <c r="V336">
        <v>2</v>
      </c>
      <c r="W336">
        <v>2</v>
      </c>
      <c r="X336">
        <v>3</v>
      </c>
      <c r="Y336">
        <v>3</v>
      </c>
      <c r="Z336">
        <v>2</v>
      </c>
      <c r="AA336">
        <v>3</v>
      </c>
      <c r="AB336">
        <v>3</v>
      </c>
      <c r="AC336">
        <v>3</v>
      </c>
      <c r="AD336">
        <v>20</v>
      </c>
      <c r="AE336">
        <v>7</v>
      </c>
      <c r="AF336">
        <v>12</v>
      </c>
      <c r="AG336">
        <v>10</v>
      </c>
      <c r="AH336">
        <v>9</v>
      </c>
      <c r="AI336">
        <v>13</v>
      </c>
      <c r="AJ336">
        <v>9</v>
      </c>
      <c r="AK336">
        <v>6</v>
      </c>
      <c r="AL336">
        <v>9</v>
      </c>
      <c r="AM336">
        <v>9</v>
      </c>
      <c r="AN336">
        <v>15</v>
      </c>
      <c r="AO336">
        <v>13</v>
      </c>
      <c r="AP336">
        <v>6</v>
      </c>
      <c r="AQ336">
        <v>9</v>
      </c>
      <c r="AR336">
        <v>5</v>
      </c>
      <c r="AS336">
        <v>11</v>
      </c>
      <c r="AT336">
        <v>5</v>
      </c>
      <c r="AU336">
        <v>8</v>
      </c>
      <c r="AV336">
        <v>12</v>
      </c>
      <c r="AW336">
        <v>9</v>
      </c>
      <c r="AX336">
        <v>8</v>
      </c>
      <c r="AY336">
        <v>5</v>
      </c>
      <c r="AZ336">
        <v>9</v>
      </c>
      <c r="BA336">
        <v>5</v>
      </c>
      <c r="BB336">
        <v>-33</v>
      </c>
    </row>
    <row r="337" spans="1:54">
      <c r="A337">
        <v>22117</v>
      </c>
      <c r="B337">
        <v>1</v>
      </c>
      <c r="C337">
        <v>1995</v>
      </c>
      <c r="D337" s="37">
        <v>44136.542175925897</v>
      </c>
      <c r="E337" t="s">
        <v>102</v>
      </c>
      <c r="F337">
        <v>3</v>
      </c>
      <c r="G337">
        <v>3</v>
      </c>
      <c r="H337">
        <v>2</v>
      </c>
      <c r="I337">
        <v>3</v>
      </c>
      <c r="J337">
        <v>2</v>
      </c>
      <c r="K337">
        <v>2</v>
      </c>
      <c r="L337">
        <v>2</v>
      </c>
      <c r="M337">
        <v>1</v>
      </c>
      <c r="N337">
        <v>3</v>
      </c>
      <c r="O337">
        <v>3</v>
      </c>
      <c r="P337">
        <v>3</v>
      </c>
      <c r="Q337">
        <v>3</v>
      </c>
      <c r="R337">
        <v>2</v>
      </c>
      <c r="S337">
        <v>2</v>
      </c>
      <c r="T337">
        <v>2</v>
      </c>
      <c r="U337">
        <v>2</v>
      </c>
      <c r="V337">
        <v>2</v>
      </c>
      <c r="W337">
        <v>3</v>
      </c>
      <c r="X337">
        <v>2</v>
      </c>
      <c r="Y337">
        <v>2</v>
      </c>
      <c r="Z337">
        <v>2</v>
      </c>
      <c r="AA337">
        <v>3</v>
      </c>
      <c r="AB337">
        <v>2</v>
      </c>
      <c r="AC337">
        <v>3</v>
      </c>
      <c r="AD337">
        <v>9</v>
      </c>
      <c r="AE337">
        <v>4</v>
      </c>
      <c r="AF337">
        <v>7</v>
      </c>
      <c r="AG337">
        <v>11</v>
      </c>
      <c r="AH337">
        <v>8</v>
      </c>
      <c r="AI337">
        <v>5</v>
      </c>
      <c r="AJ337">
        <v>4</v>
      </c>
      <c r="AK337">
        <v>6</v>
      </c>
      <c r="AL337">
        <v>5</v>
      </c>
      <c r="AM337">
        <v>3</v>
      </c>
      <c r="AN337">
        <v>6</v>
      </c>
      <c r="AO337">
        <v>7</v>
      </c>
      <c r="AP337">
        <v>4</v>
      </c>
      <c r="AQ337">
        <v>6</v>
      </c>
      <c r="AR337">
        <v>11</v>
      </c>
      <c r="AS337">
        <v>5</v>
      </c>
      <c r="AT337">
        <v>3</v>
      </c>
      <c r="AU337">
        <v>7</v>
      </c>
      <c r="AV337">
        <v>10</v>
      </c>
      <c r="AW337">
        <v>94</v>
      </c>
      <c r="AX337">
        <v>2</v>
      </c>
      <c r="AY337">
        <v>18</v>
      </c>
      <c r="AZ337">
        <v>6</v>
      </c>
      <c r="BA337">
        <v>3</v>
      </c>
      <c r="BB337">
        <v>-28</v>
      </c>
    </row>
    <row r="338" spans="1:54">
      <c r="A338">
        <v>22118</v>
      </c>
      <c r="B338">
        <v>0</v>
      </c>
      <c r="C338">
        <v>1998</v>
      </c>
      <c r="D338" s="37">
        <v>44136.544074074103</v>
      </c>
      <c r="E338" t="s">
        <v>99</v>
      </c>
      <c r="F338">
        <v>4</v>
      </c>
      <c r="G338">
        <v>2</v>
      </c>
      <c r="H338">
        <v>2</v>
      </c>
      <c r="I338">
        <v>1</v>
      </c>
      <c r="J338">
        <v>2</v>
      </c>
      <c r="K338">
        <v>3</v>
      </c>
      <c r="L338">
        <v>2</v>
      </c>
      <c r="M338">
        <v>2</v>
      </c>
      <c r="N338">
        <v>1</v>
      </c>
      <c r="O338">
        <v>2</v>
      </c>
      <c r="P338">
        <v>3</v>
      </c>
      <c r="Q338">
        <v>4</v>
      </c>
      <c r="R338">
        <v>3</v>
      </c>
      <c r="S338">
        <v>3</v>
      </c>
      <c r="T338">
        <v>1</v>
      </c>
      <c r="U338">
        <v>1</v>
      </c>
      <c r="V338">
        <v>1</v>
      </c>
      <c r="W338">
        <v>1</v>
      </c>
      <c r="X338">
        <v>4</v>
      </c>
      <c r="Y338">
        <v>3</v>
      </c>
      <c r="Z338">
        <v>1</v>
      </c>
      <c r="AA338">
        <v>2</v>
      </c>
      <c r="AB338">
        <v>1</v>
      </c>
      <c r="AC338">
        <v>3</v>
      </c>
      <c r="AD338">
        <v>4</v>
      </c>
      <c r="AE338">
        <v>4</v>
      </c>
      <c r="AF338">
        <v>7</v>
      </c>
      <c r="AG338">
        <v>3</v>
      </c>
      <c r="AH338">
        <v>5</v>
      </c>
      <c r="AI338">
        <v>8</v>
      </c>
      <c r="AJ338">
        <v>4</v>
      </c>
      <c r="AK338">
        <v>6</v>
      </c>
      <c r="AL338">
        <v>3</v>
      </c>
      <c r="AM338">
        <v>9</v>
      </c>
      <c r="AN338">
        <v>16</v>
      </c>
      <c r="AO338">
        <v>3</v>
      </c>
      <c r="AP338">
        <v>4</v>
      </c>
      <c r="AQ338">
        <v>9</v>
      </c>
      <c r="AR338">
        <v>4</v>
      </c>
      <c r="AS338">
        <v>4</v>
      </c>
      <c r="AT338">
        <v>3</v>
      </c>
      <c r="AU338">
        <v>4</v>
      </c>
      <c r="AV338">
        <v>4</v>
      </c>
      <c r="AW338">
        <v>9</v>
      </c>
      <c r="AX338">
        <v>3</v>
      </c>
      <c r="AY338">
        <v>8</v>
      </c>
      <c r="AZ338">
        <v>7</v>
      </c>
      <c r="BA338">
        <v>3</v>
      </c>
      <c r="BB338">
        <v>-12</v>
      </c>
    </row>
    <row r="339" spans="1:54">
      <c r="A339">
        <v>22121</v>
      </c>
      <c r="B339">
        <v>1</v>
      </c>
      <c r="C339">
        <v>1993</v>
      </c>
      <c r="D339" s="37">
        <v>44136.5499305556</v>
      </c>
      <c r="E339" t="s">
        <v>238</v>
      </c>
      <c r="F339">
        <v>3</v>
      </c>
      <c r="G339">
        <v>3</v>
      </c>
      <c r="H339">
        <v>4</v>
      </c>
      <c r="I339">
        <v>3</v>
      </c>
      <c r="J339">
        <v>2</v>
      </c>
      <c r="K339">
        <v>3</v>
      </c>
      <c r="L339">
        <v>2</v>
      </c>
      <c r="M339">
        <v>2</v>
      </c>
      <c r="N339">
        <v>4</v>
      </c>
      <c r="O339">
        <v>2</v>
      </c>
      <c r="P339">
        <v>2</v>
      </c>
      <c r="Q339">
        <v>4</v>
      </c>
      <c r="R339">
        <v>1</v>
      </c>
      <c r="S339">
        <v>2</v>
      </c>
      <c r="T339">
        <v>2</v>
      </c>
      <c r="U339">
        <v>2</v>
      </c>
      <c r="V339">
        <v>1</v>
      </c>
      <c r="W339">
        <v>2</v>
      </c>
      <c r="X339">
        <v>3</v>
      </c>
      <c r="Y339">
        <v>2</v>
      </c>
      <c r="Z339">
        <v>3</v>
      </c>
      <c r="AA339">
        <v>2</v>
      </c>
      <c r="AB339">
        <v>3</v>
      </c>
      <c r="AC339">
        <v>2</v>
      </c>
      <c r="AD339">
        <v>5</v>
      </c>
      <c r="AE339">
        <v>6</v>
      </c>
      <c r="AF339">
        <v>8</v>
      </c>
      <c r="AG339">
        <v>5</v>
      </c>
      <c r="AH339">
        <v>5</v>
      </c>
      <c r="AI339">
        <v>11</v>
      </c>
      <c r="AJ339">
        <v>5</v>
      </c>
      <c r="AK339">
        <v>4</v>
      </c>
      <c r="AL339">
        <v>5</v>
      </c>
      <c r="AM339">
        <v>2</v>
      </c>
      <c r="AN339">
        <v>17</v>
      </c>
      <c r="AO339">
        <v>4</v>
      </c>
      <c r="AP339">
        <v>4</v>
      </c>
      <c r="AQ339">
        <v>4</v>
      </c>
      <c r="AR339">
        <v>3</v>
      </c>
      <c r="AS339">
        <v>4</v>
      </c>
      <c r="AT339">
        <v>3</v>
      </c>
      <c r="AU339">
        <v>3</v>
      </c>
      <c r="AV339">
        <v>4</v>
      </c>
      <c r="AW339">
        <v>6</v>
      </c>
      <c r="AX339">
        <v>5</v>
      </c>
      <c r="AY339">
        <v>5</v>
      </c>
      <c r="AZ339">
        <v>20</v>
      </c>
      <c r="BA339">
        <v>3</v>
      </c>
      <c r="BB339">
        <v>-6</v>
      </c>
    </row>
    <row r="340" spans="1:54">
      <c r="A340">
        <v>22122</v>
      </c>
      <c r="B340">
        <v>1</v>
      </c>
      <c r="C340">
        <v>1996</v>
      </c>
      <c r="D340" s="37">
        <v>44136.553842592599</v>
      </c>
      <c r="E340" t="s">
        <v>239</v>
      </c>
      <c r="F340">
        <v>4</v>
      </c>
      <c r="G340">
        <v>3</v>
      </c>
      <c r="H340">
        <v>3</v>
      </c>
      <c r="I340">
        <v>3</v>
      </c>
      <c r="J340">
        <v>2</v>
      </c>
      <c r="K340">
        <v>2</v>
      </c>
      <c r="L340">
        <v>2</v>
      </c>
      <c r="M340">
        <v>2</v>
      </c>
      <c r="N340">
        <v>2</v>
      </c>
      <c r="O340">
        <v>3</v>
      </c>
      <c r="P340">
        <v>3</v>
      </c>
      <c r="Q340">
        <v>4</v>
      </c>
      <c r="R340">
        <v>2</v>
      </c>
      <c r="S340">
        <v>3</v>
      </c>
      <c r="T340">
        <v>2</v>
      </c>
      <c r="U340">
        <v>2</v>
      </c>
      <c r="V340">
        <v>1</v>
      </c>
      <c r="W340">
        <v>3</v>
      </c>
      <c r="X340">
        <v>1</v>
      </c>
      <c r="Y340">
        <v>2</v>
      </c>
      <c r="Z340">
        <v>2</v>
      </c>
      <c r="AA340">
        <v>2</v>
      </c>
      <c r="AB340">
        <v>1</v>
      </c>
      <c r="AC340">
        <v>3</v>
      </c>
      <c r="AD340">
        <v>17</v>
      </c>
      <c r="AE340">
        <v>11</v>
      </c>
      <c r="AF340">
        <v>6</v>
      </c>
      <c r="AG340">
        <v>3</v>
      </c>
      <c r="AH340">
        <v>5</v>
      </c>
      <c r="AI340">
        <v>4</v>
      </c>
      <c r="AJ340">
        <v>5</v>
      </c>
      <c r="AK340">
        <v>7</v>
      </c>
      <c r="AL340">
        <v>5</v>
      </c>
      <c r="AM340">
        <v>6</v>
      </c>
      <c r="AN340">
        <v>7</v>
      </c>
      <c r="AO340">
        <v>4</v>
      </c>
      <c r="AP340">
        <v>4</v>
      </c>
      <c r="AQ340">
        <v>4</v>
      </c>
      <c r="AR340">
        <v>3</v>
      </c>
      <c r="AS340">
        <v>5</v>
      </c>
      <c r="AT340">
        <v>4</v>
      </c>
      <c r="AU340">
        <v>5</v>
      </c>
      <c r="AV340">
        <v>5</v>
      </c>
      <c r="AW340">
        <v>11</v>
      </c>
      <c r="AX340">
        <v>4</v>
      </c>
      <c r="AY340">
        <v>5</v>
      </c>
      <c r="AZ340">
        <v>5</v>
      </c>
      <c r="BA340">
        <v>4</v>
      </c>
      <c r="BB340">
        <v>-20</v>
      </c>
    </row>
    <row r="341" spans="1:54">
      <c r="A341">
        <v>22134</v>
      </c>
      <c r="B341">
        <v>0</v>
      </c>
      <c r="C341">
        <v>1998</v>
      </c>
      <c r="D341" s="37">
        <v>44136.604976851799</v>
      </c>
      <c r="E341" t="s">
        <v>102</v>
      </c>
      <c r="F341">
        <v>4</v>
      </c>
      <c r="G341">
        <v>3</v>
      </c>
      <c r="H341">
        <v>4</v>
      </c>
      <c r="I341">
        <v>3</v>
      </c>
      <c r="J341">
        <v>2</v>
      </c>
      <c r="K341">
        <v>3</v>
      </c>
      <c r="L341">
        <v>3</v>
      </c>
      <c r="M341">
        <v>4</v>
      </c>
      <c r="N341">
        <v>2</v>
      </c>
      <c r="O341">
        <v>3</v>
      </c>
      <c r="P341">
        <v>4</v>
      </c>
      <c r="Q341">
        <v>4</v>
      </c>
      <c r="R341">
        <v>2</v>
      </c>
      <c r="S341">
        <v>4</v>
      </c>
      <c r="T341">
        <v>1</v>
      </c>
      <c r="U341">
        <v>2</v>
      </c>
      <c r="V341">
        <v>1</v>
      </c>
      <c r="W341">
        <v>4</v>
      </c>
      <c r="X341">
        <v>2</v>
      </c>
      <c r="Y341">
        <v>4</v>
      </c>
      <c r="Z341">
        <v>2</v>
      </c>
      <c r="AA341">
        <v>4</v>
      </c>
      <c r="AB341">
        <v>3</v>
      </c>
      <c r="AC341">
        <v>2</v>
      </c>
      <c r="AD341">
        <v>17</v>
      </c>
      <c r="AE341">
        <v>3</v>
      </c>
      <c r="AF341">
        <v>5</v>
      </c>
      <c r="AG341">
        <v>3</v>
      </c>
      <c r="AH341">
        <v>4</v>
      </c>
      <c r="AI341">
        <v>5</v>
      </c>
      <c r="AJ341">
        <v>5</v>
      </c>
      <c r="AK341">
        <v>8</v>
      </c>
      <c r="AL341">
        <v>6</v>
      </c>
      <c r="AM341">
        <v>7</v>
      </c>
      <c r="AN341">
        <v>5</v>
      </c>
      <c r="AO341">
        <v>6</v>
      </c>
      <c r="AP341">
        <v>4</v>
      </c>
      <c r="AQ341">
        <v>6</v>
      </c>
      <c r="AR341">
        <v>3</v>
      </c>
      <c r="AS341">
        <v>10</v>
      </c>
      <c r="AT341">
        <v>3</v>
      </c>
      <c r="AU341">
        <v>3</v>
      </c>
      <c r="AV341">
        <v>7</v>
      </c>
      <c r="AW341">
        <v>8</v>
      </c>
      <c r="AX341">
        <v>6</v>
      </c>
      <c r="AY341">
        <v>3</v>
      </c>
      <c r="AZ341">
        <v>7</v>
      </c>
      <c r="BA341">
        <v>5</v>
      </c>
      <c r="BB341">
        <v>6</v>
      </c>
    </row>
    <row r="342" spans="1:54">
      <c r="A342">
        <v>22136</v>
      </c>
      <c r="B342">
        <v>1</v>
      </c>
      <c r="C342">
        <v>1998</v>
      </c>
      <c r="D342" s="37">
        <v>44136.622210648202</v>
      </c>
      <c r="E342" t="s">
        <v>102</v>
      </c>
      <c r="F342">
        <v>3</v>
      </c>
      <c r="G342">
        <v>4</v>
      </c>
      <c r="H342">
        <v>3</v>
      </c>
      <c r="I342">
        <v>1</v>
      </c>
      <c r="J342">
        <v>1</v>
      </c>
      <c r="K342">
        <v>1</v>
      </c>
      <c r="L342">
        <v>1</v>
      </c>
      <c r="M342">
        <v>1</v>
      </c>
      <c r="N342">
        <v>1</v>
      </c>
      <c r="O342">
        <v>4</v>
      </c>
      <c r="P342">
        <v>3</v>
      </c>
      <c r="Q342">
        <v>3</v>
      </c>
      <c r="R342">
        <v>2</v>
      </c>
      <c r="S342">
        <v>2</v>
      </c>
      <c r="T342">
        <v>2</v>
      </c>
      <c r="U342">
        <v>2</v>
      </c>
      <c r="V342">
        <v>3</v>
      </c>
      <c r="W342">
        <v>3</v>
      </c>
      <c r="X342">
        <v>2</v>
      </c>
      <c r="Y342">
        <v>2</v>
      </c>
      <c r="Z342">
        <v>1</v>
      </c>
      <c r="AA342">
        <v>3</v>
      </c>
      <c r="AB342">
        <v>2</v>
      </c>
      <c r="AC342">
        <v>4</v>
      </c>
      <c r="AD342">
        <v>6</v>
      </c>
      <c r="AE342">
        <v>4</v>
      </c>
      <c r="AF342">
        <v>4</v>
      </c>
      <c r="AG342">
        <v>4</v>
      </c>
      <c r="AH342">
        <v>6</v>
      </c>
      <c r="AI342">
        <v>6</v>
      </c>
      <c r="AJ342">
        <v>3</v>
      </c>
      <c r="AK342">
        <v>6</v>
      </c>
      <c r="AL342">
        <v>4</v>
      </c>
      <c r="AM342">
        <v>3</v>
      </c>
      <c r="AN342">
        <v>6</v>
      </c>
      <c r="AO342">
        <v>4</v>
      </c>
      <c r="AP342">
        <v>3</v>
      </c>
      <c r="AQ342">
        <v>7</v>
      </c>
      <c r="AR342">
        <v>6</v>
      </c>
      <c r="AS342">
        <v>5</v>
      </c>
      <c r="AT342">
        <v>8</v>
      </c>
      <c r="AU342">
        <v>3</v>
      </c>
      <c r="AV342">
        <v>6</v>
      </c>
      <c r="AW342">
        <v>5</v>
      </c>
      <c r="AX342">
        <v>3</v>
      </c>
      <c r="AY342">
        <v>2</v>
      </c>
      <c r="AZ342">
        <v>10</v>
      </c>
      <c r="BA342">
        <v>3</v>
      </c>
      <c r="BB342">
        <v>2</v>
      </c>
    </row>
    <row r="343" spans="1:54">
      <c r="A343">
        <v>22139</v>
      </c>
      <c r="B343">
        <v>0</v>
      </c>
      <c r="C343">
        <v>2001</v>
      </c>
      <c r="D343" s="37">
        <v>44136.633379629602</v>
      </c>
      <c r="E343" t="s">
        <v>102</v>
      </c>
      <c r="F343">
        <v>1</v>
      </c>
      <c r="G343">
        <v>4</v>
      </c>
      <c r="H343">
        <v>4</v>
      </c>
      <c r="I343">
        <v>4</v>
      </c>
      <c r="J343">
        <v>4</v>
      </c>
      <c r="K343">
        <v>1</v>
      </c>
      <c r="L343">
        <v>3</v>
      </c>
      <c r="M343">
        <v>3</v>
      </c>
      <c r="N343">
        <v>2</v>
      </c>
      <c r="O343">
        <v>4</v>
      </c>
      <c r="P343">
        <v>3</v>
      </c>
      <c r="Q343">
        <v>2</v>
      </c>
      <c r="R343">
        <v>1</v>
      </c>
      <c r="S343">
        <v>3</v>
      </c>
      <c r="T343">
        <v>2</v>
      </c>
      <c r="U343">
        <v>1</v>
      </c>
      <c r="V343">
        <v>3</v>
      </c>
      <c r="W343">
        <v>2</v>
      </c>
      <c r="X343">
        <v>2</v>
      </c>
      <c r="Y343">
        <v>3</v>
      </c>
      <c r="Z343">
        <v>1</v>
      </c>
      <c r="AA343">
        <v>4</v>
      </c>
      <c r="AB343">
        <v>3</v>
      </c>
      <c r="AC343">
        <v>3</v>
      </c>
      <c r="AD343">
        <v>4</v>
      </c>
      <c r="AE343">
        <v>6</v>
      </c>
      <c r="AF343">
        <v>4</v>
      </c>
      <c r="AG343">
        <v>2</v>
      </c>
      <c r="AH343">
        <v>2</v>
      </c>
      <c r="AI343">
        <v>5</v>
      </c>
      <c r="AJ343">
        <v>3</v>
      </c>
      <c r="AK343">
        <v>3</v>
      </c>
      <c r="AL343">
        <v>3</v>
      </c>
      <c r="AM343">
        <v>3</v>
      </c>
      <c r="AN343">
        <v>11</v>
      </c>
      <c r="AO343">
        <v>3</v>
      </c>
      <c r="AP343">
        <v>2</v>
      </c>
      <c r="AQ343">
        <v>3</v>
      </c>
      <c r="AR343">
        <v>2</v>
      </c>
      <c r="AS343">
        <v>3</v>
      </c>
      <c r="AT343">
        <v>3</v>
      </c>
      <c r="AU343">
        <v>9</v>
      </c>
      <c r="AV343">
        <v>2</v>
      </c>
      <c r="AW343">
        <v>3</v>
      </c>
      <c r="AX343">
        <v>2</v>
      </c>
      <c r="AY343">
        <v>3</v>
      </c>
      <c r="AZ343">
        <v>4</v>
      </c>
      <c r="BA343">
        <v>2</v>
      </c>
      <c r="BB343">
        <v>21</v>
      </c>
    </row>
    <row r="344" spans="1:54">
      <c r="A344">
        <v>22140</v>
      </c>
      <c r="B344">
        <v>0</v>
      </c>
      <c r="C344">
        <v>2001</v>
      </c>
      <c r="D344" s="37">
        <v>44136.657407407401</v>
      </c>
      <c r="E344" t="s">
        <v>97</v>
      </c>
      <c r="F344">
        <v>3</v>
      </c>
      <c r="G344">
        <v>3</v>
      </c>
      <c r="H344">
        <v>2</v>
      </c>
      <c r="I344">
        <v>2</v>
      </c>
      <c r="J344">
        <v>2</v>
      </c>
      <c r="K344">
        <v>2</v>
      </c>
      <c r="L344">
        <v>2</v>
      </c>
      <c r="M344">
        <v>2</v>
      </c>
      <c r="N344">
        <v>2</v>
      </c>
      <c r="O344">
        <v>2</v>
      </c>
      <c r="P344">
        <v>3</v>
      </c>
      <c r="Q344">
        <v>3</v>
      </c>
      <c r="R344">
        <v>3</v>
      </c>
      <c r="S344">
        <v>3</v>
      </c>
      <c r="T344">
        <v>1</v>
      </c>
      <c r="U344">
        <v>3</v>
      </c>
      <c r="V344">
        <v>2</v>
      </c>
      <c r="W344">
        <v>3</v>
      </c>
      <c r="X344">
        <v>3</v>
      </c>
      <c r="Y344">
        <v>3</v>
      </c>
      <c r="Z344">
        <v>2</v>
      </c>
      <c r="AA344">
        <v>3</v>
      </c>
      <c r="AB344">
        <v>2</v>
      </c>
      <c r="AC344">
        <v>3</v>
      </c>
      <c r="AD344">
        <v>6</v>
      </c>
      <c r="AE344">
        <v>4</v>
      </c>
      <c r="AF344">
        <v>5</v>
      </c>
      <c r="AG344">
        <v>3</v>
      </c>
      <c r="AH344">
        <v>4</v>
      </c>
      <c r="AI344">
        <v>3</v>
      </c>
      <c r="AJ344">
        <v>3</v>
      </c>
      <c r="AK344">
        <v>5</v>
      </c>
      <c r="AL344">
        <v>4</v>
      </c>
      <c r="AM344">
        <v>6</v>
      </c>
      <c r="AN344">
        <v>9</v>
      </c>
      <c r="AO344">
        <v>7</v>
      </c>
      <c r="AP344">
        <v>5</v>
      </c>
      <c r="AQ344">
        <v>5</v>
      </c>
      <c r="AR344">
        <v>4</v>
      </c>
      <c r="AS344">
        <v>85</v>
      </c>
      <c r="AT344">
        <v>3</v>
      </c>
      <c r="AU344">
        <v>9</v>
      </c>
      <c r="AV344">
        <v>3</v>
      </c>
      <c r="AW344">
        <v>4</v>
      </c>
      <c r="AX344">
        <v>3</v>
      </c>
      <c r="AY344">
        <v>2</v>
      </c>
      <c r="AZ344">
        <v>5</v>
      </c>
      <c r="BA344">
        <v>3</v>
      </c>
      <c r="BB344">
        <v>-38</v>
      </c>
    </row>
    <row r="345" spans="1:54">
      <c r="A345">
        <v>22145</v>
      </c>
      <c r="B345">
        <v>0</v>
      </c>
      <c r="C345">
        <v>1995</v>
      </c>
      <c r="D345" s="37">
        <v>44136.707106481503</v>
      </c>
      <c r="E345" t="s">
        <v>240</v>
      </c>
      <c r="F345">
        <v>3</v>
      </c>
      <c r="G345">
        <v>2</v>
      </c>
      <c r="H345">
        <v>3</v>
      </c>
      <c r="I345">
        <v>2</v>
      </c>
      <c r="J345">
        <v>2</v>
      </c>
      <c r="K345">
        <v>2</v>
      </c>
      <c r="L345">
        <v>2</v>
      </c>
      <c r="M345">
        <v>1</v>
      </c>
      <c r="N345">
        <v>1</v>
      </c>
      <c r="O345">
        <v>2</v>
      </c>
      <c r="P345">
        <v>2</v>
      </c>
      <c r="Q345">
        <v>2</v>
      </c>
      <c r="R345">
        <v>3</v>
      </c>
      <c r="S345">
        <v>2</v>
      </c>
      <c r="T345">
        <v>1</v>
      </c>
      <c r="U345">
        <v>3</v>
      </c>
      <c r="V345">
        <v>1</v>
      </c>
      <c r="W345">
        <v>2</v>
      </c>
      <c r="X345">
        <v>4</v>
      </c>
      <c r="Y345">
        <v>2</v>
      </c>
      <c r="Z345">
        <v>1</v>
      </c>
      <c r="AA345">
        <v>2</v>
      </c>
      <c r="AB345">
        <v>1</v>
      </c>
      <c r="AC345">
        <v>3</v>
      </c>
      <c r="AD345">
        <v>4</v>
      </c>
      <c r="AE345">
        <v>4</v>
      </c>
      <c r="AF345">
        <v>4</v>
      </c>
      <c r="AG345">
        <v>3</v>
      </c>
      <c r="AH345">
        <v>6</v>
      </c>
      <c r="AI345">
        <v>4</v>
      </c>
      <c r="AJ345">
        <v>5</v>
      </c>
      <c r="AK345">
        <v>5</v>
      </c>
      <c r="AL345">
        <v>3</v>
      </c>
      <c r="AM345">
        <v>4</v>
      </c>
      <c r="AN345">
        <v>7</v>
      </c>
      <c r="AO345">
        <v>3</v>
      </c>
      <c r="AP345">
        <v>7</v>
      </c>
      <c r="AQ345">
        <v>3</v>
      </c>
      <c r="AR345">
        <v>4</v>
      </c>
      <c r="AS345">
        <v>8</v>
      </c>
      <c r="AT345">
        <v>4</v>
      </c>
      <c r="AU345">
        <v>4</v>
      </c>
      <c r="AV345">
        <v>6</v>
      </c>
      <c r="AW345">
        <v>6</v>
      </c>
      <c r="AX345">
        <v>3</v>
      </c>
      <c r="AY345">
        <v>5</v>
      </c>
      <c r="AZ345">
        <v>4</v>
      </c>
      <c r="BA345">
        <v>3</v>
      </c>
      <c r="BB345">
        <v>-16</v>
      </c>
    </row>
    <row r="346" spans="1:54">
      <c r="A346">
        <v>22148</v>
      </c>
      <c r="B346">
        <v>1</v>
      </c>
      <c r="C346">
        <v>1993</v>
      </c>
      <c r="D346" s="37">
        <v>44136.714363425897</v>
      </c>
      <c r="E346" t="s">
        <v>102</v>
      </c>
      <c r="F346">
        <v>3</v>
      </c>
      <c r="G346">
        <v>4</v>
      </c>
      <c r="H346">
        <v>3</v>
      </c>
      <c r="I346">
        <v>4</v>
      </c>
      <c r="J346">
        <v>3</v>
      </c>
      <c r="K346">
        <v>2</v>
      </c>
      <c r="L346">
        <v>2</v>
      </c>
      <c r="M346">
        <v>3</v>
      </c>
      <c r="N346">
        <v>1</v>
      </c>
      <c r="O346">
        <v>3</v>
      </c>
      <c r="P346">
        <v>3</v>
      </c>
      <c r="Q346">
        <v>4</v>
      </c>
      <c r="R346">
        <v>1</v>
      </c>
      <c r="S346">
        <v>3</v>
      </c>
      <c r="T346">
        <v>2</v>
      </c>
      <c r="U346">
        <v>2</v>
      </c>
      <c r="V346">
        <v>2</v>
      </c>
      <c r="W346">
        <v>3</v>
      </c>
      <c r="X346">
        <v>2</v>
      </c>
      <c r="Y346">
        <v>3</v>
      </c>
      <c r="Z346">
        <v>1</v>
      </c>
      <c r="AA346">
        <v>2</v>
      </c>
      <c r="AB346">
        <v>3</v>
      </c>
      <c r="AC346">
        <v>2</v>
      </c>
      <c r="AD346">
        <v>8</v>
      </c>
      <c r="AE346">
        <v>4</v>
      </c>
      <c r="AF346">
        <v>3</v>
      </c>
      <c r="AG346">
        <v>3</v>
      </c>
      <c r="AH346">
        <v>3</v>
      </c>
      <c r="AI346">
        <v>3</v>
      </c>
      <c r="AJ346">
        <v>4</v>
      </c>
      <c r="AK346">
        <v>4</v>
      </c>
      <c r="AL346">
        <v>4</v>
      </c>
      <c r="AM346">
        <v>5</v>
      </c>
      <c r="AN346">
        <v>4</v>
      </c>
      <c r="AO346">
        <v>2</v>
      </c>
      <c r="AP346">
        <v>3</v>
      </c>
      <c r="AQ346">
        <v>5</v>
      </c>
      <c r="AR346">
        <v>2</v>
      </c>
      <c r="AS346">
        <v>2</v>
      </c>
      <c r="AT346">
        <v>2</v>
      </c>
      <c r="AU346">
        <v>4</v>
      </c>
      <c r="AV346">
        <v>4</v>
      </c>
      <c r="AW346">
        <v>4</v>
      </c>
      <c r="AX346">
        <v>2</v>
      </c>
      <c r="AY346">
        <v>2</v>
      </c>
      <c r="AZ346">
        <v>8</v>
      </c>
      <c r="BA346">
        <v>2</v>
      </c>
      <c r="BB346">
        <v>-8</v>
      </c>
    </row>
    <row r="347" spans="1:54">
      <c r="A347">
        <v>22146</v>
      </c>
      <c r="B347">
        <v>0</v>
      </c>
      <c r="C347">
        <v>1978</v>
      </c>
      <c r="D347" s="37">
        <v>44136.720763888901</v>
      </c>
      <c r="E347" t="s">
        <v>95</v>
      </c>
      <c r="F347">
        <v>3</v>
      </c>
      <c r="G347">
        <v>2</v>
      </c>
      <c r="H347">
        <v>2</v>
      </c>
      <c r="I347">
        <v>2</v>
      </c>
      <c r="J347">
        <v>2</v>
      </c>
      <c r="K347">
        <v>3</v>
      </c>
      <c r="L347">
        <v>2</v>
      </c>
      <c r="M347">
        <v>2</v>
      </c>
      <c r="N347">
        <v>2</v>
      </c>
      <c r="O347">
        <v>2</v>
      </c>
      <c r="P347">
        <v>3</v>
      </c>
      <c r="Q347">
        <v>2</v>
      </c>
      <c r="R347">
        <v>3</v>
      </c>
      <c r="S347">
        <v>3</v>
      </c>
      <c r="T347">
        <v>2</v>
      </c>
      <c r="U347">
        <v>2</v>
      </c>
      <c r="V347">
        <v>2</v>
      </c>
      <c r="W347">
        <v>2</v>
      </c>
      <c r="X347">
        <v>2</v>
      </c>
      <c r="Y347">
        <v>2</v>
      </c>
      <c r="Z347">
        <v>1</v>
      </c>
      <c r="AA347">
        <v>3</v>
      </c>
      <c r="AB347">
        <v>2</v>
      </c>
      <c r="AC347">
        <v>3</v>
      </c>
      <c r="AD347">
        <v>7</v>
      </c>
      <c r="AE347">
        <v>3</v>
      </c>
      <c r="AF347">
        <v>7</v>
      </c>
      <c r="AG347">
        <v>2</v>
      </c>
      <c r="AH347">
        <v>5</v>
      </c>
      <c r="AI347">
        <v>5</v>
      </c>
      <c r="AJ347">
        <v>3</v>
      </c>
      <c r="AK347">
        <v>5</v>
      </c>
      <c r="AL347">
        <v>7</v>
      </c>
      <c r="AM347">
        <v>3</v>
      </c>
      <c r="AN347">
        <v>5</v>
      </c>
      <c r="AO347">
        <v>3</v>
      </c>
      <c r="AP347">
        <v>6</v>
      </c>
      <c r="AQ347">
        <v>3</v>
      </c>
      <c r="AR347">
        <v>5</v>
      </c>
      <c r="AS347">
        <v>4</v>
      </c>
      <c r="AT347">
        <v>4</v>
      </c>
      <c r="AU347">
        <v>3</v>
      </c>
      <c r="AV347">
        <v>7</v>
      </c>
      <c r="AW347">
        <v>4</v>
      </c>
      <c r="AX347">
        <v>4</v>
      </c>
      <c r="AY347">
        <v>3</v>
      </c>
      <c r="AZ347">
        <v>6</v>
      </c>
      <c r="BA347">
        <v>2</v>
      </c>
      <c r="BB347">
        <v>-33</v>
      </c>
    </row>
    <row r="348" spans="1:54">
      <c r="A348">
        <v>22166</v>
      </c>
      <c r="B348">
        <v>0</v>
      </c>
      <c r="C348">
        <v>1995</v>
      </c>
      <c r="D348" s="37">
        <v>44136.805752314802</v>
      </c>
      <c r="E348" t="s">
        <v>99</v>
      </c>
      <c r="F348">
        <v>4</v>
      </c>
      <c r="G348">
        <v>3</v>
      </c>
      <c r="H348">
        <v>3</v>
      </c>
      <c r="I348">
        <v>3</v>
      </c>
      <c r="J348">
        <v>2</v>
      </c>
      <c r="K348">
        <v>1</v>
      </c>
      <c r="L348">
        <v>2</v>
      </c>
      <c r="M348">
        <v>2</v>
      </c>
      <c r="N348">
        <v>2</v>
      </c>
      <c r="O348">
        <v>2</v>
      </c>
      <c r="P348">
        <v>3</v>
      </c>
      <c r="Q348">
        <v>3</v>
      </c>
      <c r="R348">
        <v>2</v>
      </c>
      <c r="S348">
        <v>3</v>
      </c>
      <c r="T348">
        <v>1</v>
      </c>
      <c r="U348">
        <v>2</v>
      </c>
      <c r="V348">
        <v>2</v>
      </c>
      <c r="W348">
        <v>3</v>
      </c>
      <c r="X348">
        <v>2</v>
      </c>
      <c r="Y348">
        <v>3</v>
      </c>
      <c r="Z348">
        <v>2</v>
      </c>
      <c r="AA348">
        <v>4</v>
      </c>
      <c r="AB348">
        <v>2</v>
      </c>
      <c r="AC348">
        <v>3</v>
      </c>
      <c r="AD348">
        <v>13</v>
      </c>
      <c r="AE348">
        <v>6</v>
      </c>
      <c r="AF348">
        <v>8</v>
      </c>
      <c r="AG348">
        <v>7</v>
      </c>
      <c r="AH348">
        <v>6</v>
      </c>
      <c r="AI348">
        <v>5</v>
      </c>
      <c r="AJ348">
        <v>7</v>
      </c>
      <c r="AK348">
        <v>5</v>
      </c>
      <c r="AL348">
        <v>5</v>
      </c>
      <c r="AM348">
        <v>7</v>
      </c>
      <c r="AN348">
        <v>15</v>
      </c>
      <c r="AO348">
        <v>5</v>
      </c>
      <c r="AP348">
        <v>10</v>
      </c>
      <c r="AQ348">
        <v>25</v>
      </c>
      <c r="AR348">
        <v>5</v>
      </c>
      <c r="AS348">
        <v>12</v>
      </c>
      <c r="AT348">
        <v>3</v>
      </c>
      <c r="AU348">
        <v>8</v>
      </c>
      <c r="AV348">
        <v>6</v>
      </c>
      <c r="AW348">
        <v>5</v>
      </c>
      <c r="AX348">
        <v>2</v>
      </c>
      <c r="AY348">
        <v>3</v>
      </c>
      <c r="AZ348">
        <v>5</v>
      </c>
      <c r="BA348">
        <v>3</v>
      </c>
      <c r="BB348">
        <v>-27</v>
      </c>
    </row>
    <row r="349" spans="1:54">
      <c r="A349">
        <v>22170</v>
      </c>
      <c r="B349">
        <v>0</v>
      </c>
      <c r="C349">
        <v>1967</v>
      </c>
      <c r="D349" s="37">
        <v>44136.814641203702</v>
      </c>
      <c r="E349" t="s">
        <v>97</v>
      </c>
      <c r="F349">
        <v>3</v>
      </c>
      <c r="G349">
        <v>4</v>
      </c>
      <c r="H349">
        <v>4</v>
      </c>
      <c r="I349">
        <v>4</v>
      </c>
      <c r="J349">
        <v>3</v>
      </c>
      <c r="K349">
        <v>3</v>
      </c>
      <c r="L349">
        <v>4</v>
      </c>
      <c r="M349">
        <v>3</v>
      </c>
      <c r="N349">
        <v>2</v>
      </c>
      <c r="O349">
        <v>2</v>
      </c>
      <c r="P349">
        <v>3</v>
      </c>
      <c r="Q349">
        <v>3</v>
      </c>
      <c r="R349">
        <v>2</v>
      </c>
      <c r="S349">
        <v>3</v>
      </c>
      <c r="T349">
        <v>2</v>
      </c>
      <c r="U349">
        <v>2</v>
      </c>
      <c r="V349">
        <v>2</v>
      </c>
      <c r="W349">
        <v>3</v>
      </c>
      <c r="X349">
        <v>3</v>
      </c>
      <c r="Y349">
        <v>2</v>
      </c>
      <c r="Z349">
        <v>2</v>
      </c>
      <c r="AA349">
        <v>3</v>
      </c>
      <c r="AB349">
        <v>3</v>
      </c>
      <c r="AC349">
        <v>2</v>
      </c>
      <c r="AD349">
        <v>9</v>
      </c>
      <c r="AE349">
        <v>4</v>
      </c>
      <c r="AF349">
        <v>3</v>
      </c>
      <c r="AG349">
        <v>2</v>
      </c>
      <c r="AH349">
        <v>6</v>
      </c>
      <c r="AI349">
        <v>5</v>
      </c>
      <c r="AJ349">
        <v>5</v>
      </c>
      <c r="AK349">
        <v>39</v>
      </c>
      <c r="AL349">
        <v>7</v>
      </c>
      <c r="AM349">
        <v>10</v>
      </c>
      <c r="AN349">
        <v>10</v>
      </c>
      <c r="AO349">
        <v>7</v>
      </c>
      <c r="AP349">
        <v>5</v>
      </c>
      <c r="AQ349">
        <v>6</v>
      </c>
      <c r="AR349">
        <v>4</v>
      </c>
      <c r="AS349">
        <v>6</v>
      </c>
      <c r="AT349">
        <v>8</v>
      </c>
      <c r="AU349">
        <v>5</v>
      </c>
      <c r="AV349">
        <v>6</v>
      </c>
      <c r="AW349">
        <v>10</v>
      </c>
      <c r="AX349">
        <v>3</v>
      </c>
      <c r="AY349">
        <v>5</v>
      </c>
      <c r="AZ349">
        <v>4</v>
      </c>
      <c r="BA349">
        <v>49</v>
      </c>
      <c r="BB349">
        <v>-12</v>
      </c>
    </row>
    <row r="350" spans="1:54">
      <c r="A350">
        <v>22172</v>
      </c>
      <c r="B350">
        <v>1</v>
      </c>
      <c r="C350">
        <v>1964</v>
      </c>
      <c r="D350" s="37">
        <v>44136.822256944397</v>
      </c>
      <c r="E350" t="s">
        <v>97</v>
      </c>
      <c r="F350">
        <v>4</v>
      </c>
      <c r="G350">
        <v>2</v>
      </c>
      <c r="H350">
        <v>3</v>
      </c>
      <c r="I350">
        <v>4</v>
      </c>
      <c r="J350">
        <v>2</v>
      </c>
      <c r="K350">
        <v>1</v>
      </c>
      <c r="L350">
        <v>4</v>
      </c>
      <c r="M350">
        <v>3</v>
      </c>
      <c r="N350">
        <v>2</v>
      </c>
      <c r="O350">
        <v>2</v>
      </c>
      <c r="P350">
        <v>2</v>
      </c>
      <c r="Q350">
        <v>3</v>
      </c>
      <c r="R350">
        <v>3</v>
      </c>
      <c r="S350">
        <v>4</v>
      </c>
      <c r="T350">
        <v>3</v>
      </c>
      <c r="U350">
        <v>2</v>
      </c>
      <c r="V350">
        <v>3</v>
      </c>
      <c r="W350">
        <v>1</v>
      </c>
      <c r="X350">
        <v>3</v>
      </c>
      <c r="Y350">
        <v>3</v>
      </c>
      <c r="Z350">
        <v>1</v>
      </c>
      <c r="AA350">
        <v>1</v>
      </c>
      <c r="AB350">
        <v>3</v>
      </c>
      <c r="AC350">
        <v>2</v>
      </c>
      <c r="AD350">
        <v>16</v>
      </c>
      <c r="AE350">
        <v>22</v>
      </c>
      <c r="AF350">
        <v>10</v>
      </c>
      <c r="AG350">
        <v>9</v>
      </c>
      <c r="AH350">
        <v>41</v>
      </c>
      <c r="AI350">
        <v>12</v>
      </c>
      <c r="AJ350">
        <v>7</v>
      </c>
      <c r="AK350">
        <v>11</v>
      </c>
      <c r="AL350">
        <v>13</v>
      </c>
      <c r="AM350">
        <v>11</v>
      </c>
      <c r="AN350">
        <v>28</v>
      </c>
      <c r="AO350">
        <v>8</v>
      </c>
      <c r="AP350">
        <v>49</v>
      </c>
      <c r="AQ350">
        <v>7</v>
      </c>
      <c r="AR350">
        <v>47</v>
      </c>
      <c r="AS350">
        <v>51</v>
      </c>
      <c r="AT350">
        <v>31</v>
      </c>
      <c r="AU350">
        <v>17</v>
      </c>
      <c r="AV350">
        <v>14</v>
      </c>
      <c r="AW350">
        <v>20</v>
      </c>
      <c r="AX350">
        <v>18</v>
      </c>
      <c r="AY350">
        <v>10</v>
      </c>
      <c r="AZ350">
        <v>14</v>
      </c>
      <c r="BA350">
        <v>22</v>
      </c>
      <c r="BB350">
        <v>15</v>
      </c>
    </row>
    <row r="351" spans="1:54">
      <c r="A351">
        <v>22181</v>
      </c>
      <c r="B351">
        <v>0</v>
      </c>
      <c r="C351">
        <v>2002</v>
      </c>
      <c r="D351" s="37">
        <v>44136.857881944401</v>
      </c>
      <c r="E351" t="s">
        <v>99</v>
      </c>
      <c r="F351">
        <v>4</v>
      </c>
      <c r="G351">
        <v>4</v>
      </c>
      <c r="H351">
        <v>4</v>
      </c>
      <c r="I351">
        <v>3</v>
      </c>
      <c r="J351">
        <v>4</v>
      </c>
      <c r="K351">
        <v>1</v>
      </c>
      <c r="L351">
        <v>3</v>
      </c>
      <c r="M351">
        <v>2</v>
      </c>
      <c r="N351">
        <v>3</v>
      </c>
      <c r="O351">
        <v>4</v>
      </c>
      <c r="P351">
        <v>4</v>
      </c>
      <c r="Q351">
        <v>3</v>
      </c>
      <c r="R351">
        <v>1</v>
      </c>
      <c r="S351">
        <v>3</v>
      </c>
      <c r="T351">
        <v>2</v>
      </c>
      <c r="U351">
        <v>3</v>
      </c>
      <c r="V351">
        <v>2</v>
      </c>
      <c r="W351">
        <v>2</v>
      </c>
      <c r="X351">
        <v>3</v>
      </c>
      <c r="Y351">
        <v>3</v>
      </c>
      <c r="Z351">
        <v>3</v>
      </c>
      <c r="AA351">
        <v>4</v>
      </c>
      <c r="AB351">
        <v>4</v>
      </c>
      <c r="AC351">
        <v>2</v>
      </c>
      <c r="AD351">
        <v>49</v>
      </c>
      <c r="AE351">
        <v>4</v>
      </c>
      <c r="AF351">
        <v>3</v>
      </c>
      <c r="AG351">
        <v>2</v>
      </c>
      <c r="AH351">
        <v>3</v>
      </c>
      <c r="AI351">
        <v>3</v>
      </c>
      <c r="AJ351">
        <v>10</v>
      </c>
      <c r="AK351">
        <v>6</v>
      </c>
      <c r="AL351">
        <v>4</v>
      </c>
      <c r="AM351">
        <v>3</v>
      </c>
      <c r="AN351">
        <v>5</v>
      </c>
      <c r="AO351">
        <v>4</v>
      </c>
      <c r="AP351">
        <v>5</v>
      </c>
      <c r="AQ351">
        <v>3</v>
      </c>
      <c r="AR351">
        <v>4</v>
      </c>
      <c r="AS351">
        <v>9</v>
      </c>
      <c r="AT351">
        <v>4</v>
      </c>
      <c r="AU351">
        <v>9</v>
      </c>
      <c r="AV351">
        <v>7</v>
      </c>
      <c r="AW351">
        <v>7</v>
      </c>
      <c r="AX351">
        <v>3</v>
      </c>
      <c r="AY351">
        <v>4</v>
      </c>
      <c r="AZ351">
        <v>6</v>
      </c>
      <c r="BA351">
        <v>4</v>
      </c>
      <c r="BB351">
        <v>12</v>
      </c>
    </row>
    <row r="352" spans="1:54">
      <c r="A352">
        <v>22184</v>
      </c>
      <c r="B352">
        <v>0</v>
      </c>
      <c r="C352">
        <v>2000</v>
      </c>
      <c r="D352" s="37">
        <v>44136.864745370403</v>
      </c>
      <c r="E352" t="s">
        <v>241</v>
      </c>
      <c r="F352">
        <v>4</v>
      </c>
      <c r="G352">
        <v>2</v>
      </c>
      <c r="H352">
        <v>3</v>
      </c>
      <c r="I352">
        <v>2</v>
      </c>
      <c r="J352">
        <v>2</v>
      </c>
      <c r="K352">
        <v>1</v>
      </c>
      <c r="L352">
        <v>2</v>
      </c>
      <c r="M352">
        <v>3</v>
      </c>
      <c r="N352">
        <v>1</v>
      </c>
      <c r="O352">
        <v>2</v>
      </c>
      <c r="P352">
        <v>3</v>
      </c>
      <c r="Q352">
        <v>4</v>
      </c>
      <c r="R352">
        <v>3</v>
      </c>
      <c r="S352">
        <v>2</v>
      </c>
      <c r="T352">
        <v>2</v>
      </c>
      <c r="U352">
        <v>2</v>
      </c>
      <c r="V352">
        <v>2</v>
      </c>
      <c r="W352">
        <v>4</v>
      </c>
      <c r="X352">
        <v>4</v>
      </c>
      <c r="Y352">
        <v>3</v>
      </c>
      <c r="Z352">
        <v>3</v>
      </c>
      <c r="AA352">
        <v>3</v>
      </c>
      <c r="AB352">
        <v>2</v>
      </c>
      <c r="AC352">
        <v>3</v>
      </c>
      <c r="AD352">
        <v>5</v>
      </c>
      <c r="AE352">
        <v>3</v>
      </c>
      <c r="AF352">
        <v>8</v>
      </c>
      <c r="AG352">
        <v>3</v>
      </c>
      <c r="AH352">
        <v>8</v>
      </c>
      <c r="AI352">
        <v>4</v>
      </c>
      <c r="AJ352">
        <v>3</v>
      </c>
      <c r="AK352">
        <v>9</v>
      </c>
      <c r="AL352">
        <v>4</v>
      </c>
      <c r="AM352">
        <v>4</v>
      </c>
      <c r="AN352">
        <v>5</v>
      </c>
      <c r="AO352">
        <v>4</v>
      </c>
      <c r="AP352">
        <v>3</v>
      </c>
      <c r="AQ352">
        <v>4</v>
      </c>
      <c r="AR352">
        <v>3</v>
      </c>
      <c r="AS352">
        <v>4</v>
      </c>
      <c r="AT352">
        <v>6</v>
      </c>
      <c r="AU352">
        <v>4</v>
      </c>
      <c r="AV352">
        <v>5</v>
      </c>
      <c r="AW352">
        <v>6</v>
      </c>
      <c r="AX352">
        <v>4</v>
      </c>
      <c r="AY352">
        <v>4</v>
      </c>
      <c r="AZ352">
        <v>4</v>
      </c>
      <c r="BA352">
        <v>4</v>
      </c>
      <c r="BB352">
        <v>-21</v>
      </c>
    </row>
    <row r="353" spans="1:54">
      <c r="A353">
        <v>20521</v>
      </c>
      <c r="B353">
        <v>0</v>
      </c>
      <c r="C353">
        <v>1998</v>
      </c>
      <c r="D353" s="37">
        <v>44136.945069444402</v>
      </c>
      <c r="E353" t="s">
        <v>99</v>
      </c>
      <c r="F353">
        <v>4</v>
      </c>
      <c r="G353">
        <v>4</v>
      </c>
      <c r="H353">
        <v>3</v>
      </c>
      <c r="I353">
        <v>3</v>
      </c>
      <c r="J353">
        <v>4</v>
      </c>
      <c r="K353">
        <v>2</v>
      </c>
      <c r="L353">
        <v>3</v>
      </c>
      <c r="M353">
        <v>1</v>
      </c>
      <c r="N353">
        <v>1</v>
      </c>
      <c r="O353">
        <v>2</v>
      </c>
      <c r="P353">
        <v>4</v>
      </c>
      <c r="Q353">
        <v>4</v>
      </c>
      <c r="R353">
        <v>4</v>
      </c>
      <c r="S353">
        <v>2</v>
      </c>
      <c r="T353">
        <v>2</v>
      </c>
      <c r="U353">
        <v>1</v>
      </c>
      <c r="V353">
        <v>3</v>
      </c>
      <c r="W353">
        <v>1</v>
      </c>
      <c r="X353">
        <v>4</v>
      </c>
      <c r="Y353">
        <v>2</v>
      </c>
      <c r="Z353">
        <v>4</v>
      </c>
      <c r="AA353">
        <v>3</v>
      </c>
      <c r="AB353">
        <v>3</v>
      </c>
      <c r="AC353">
        <v>2</v>
      </c>
      <c r="AD353">
        <v>7</v>
      </c>
      <c r="AE353">
        <v>6</v>
      </c>
      <c r="AF353">
        <v>4</v>
      </c>
      <c r="AG353">
        <v>3</v>
      </c>
      <c r="AH353">
        <v>2</v>
      </c>
      <c r="AI353">
        <v>6</v>
      </c>
      <c r="AJ353">
        <v>9</v>
      </c>
      <c r="AK353">
        <v>3</v>
      </c>
      <c r="AL353">
        <v>4</v>
      </c>
      <c r="AM353">
        <v>5</v>
      </c>
      <c r="AN353">
        <v>12</v>
      </c>
      <c r="AO353">
        <v>2</v>
      </c>
      <c r="AP353">
        <v>9</v>
      </c>
      <c r="AQ353">
        <v>6</v>
      </c>
      <c r="AR353">
        <v>4</v>
      </c>
      <c r="AS353">
        <v>6</v>
      </c>
      <c r="AT353">
        <v>5</v>
      </c>
      <c r="AU353">
        <v>4</v>
      </c>
      <c r="AV353">
        <v>3</v>
      </c>
      <c r="AW353">
        <v>5</v>
      </c>
      <c r="AX353">
        <v>2</v>
      </c>
      <c r="AY353">
        <v>5</v>
      </c>
      <c r="AZ353">
        <v>6</v>
      </c>
      <c r="BA353">
        <v>3</v>
      </c>
      <c r="BB353">
        <v>11</v>
      </c>
    </row>
    <row r="354" spans="1:54">
      <c r="A354">
        <v>22204</v>
      </c>
      <c r="B354">
        <v>1</v>
      </c>
      <c r="C354">
        <v>1940</v>
      </c>
      <c r="D354" s="37">
        <v>44137.318530092598</v>
      </c>
      <c r="E354" t="s">
        <v>97</v>
      </c>
      <c r="F354">
        <v>2</v>
      </c>
      <c r="G354">
        <v>2</v>
      </c>
      <c r="H354">
        <v>1</v>
      </c>
      <c r="I354">
        <v>2</v>
      </c>
      <c r="J354">
        <v>3</v>
      </c>
      <c r="K354">
        <v>3</v>
      </c>
      <c r="L354">
        <v>3</v>
      </c>
      <c r="M354">
        <v>2</v>
      </c>
      <c r="N354">
        <v>2</v>
      </c>
      <c r="O354">
        <v>2</v>
      </c>
      <c r="P354">
        <v>2</v>
      </c>
      <c r="Q354">
        <v>2</v>
      </c>
      <c r="R354">
        <v>3</v>
      </c>
      <c r="S354">
        <v>2</v>
      </c>
      <c r="T354">
        <v>1</v>
      </c>
      <c r="U354">
        <v>3</v>
      </c>
      <c r="V354">
        <v>2</v>
      </c>
      <c r="W354">
        <v>2</v>
      </c>
      <c r="X354">
        <v>2</v>
      </c>
      <c r="Y354">
        <v>3</v>
      </c>
      <c r="Z354">
        <v>2</v>
      </c>
      <c r="AA354">
        <v>3</v>
      </c>
      <c r="AB354">
        <v>2</v>
      </c>
      <c r="AC354">
        <v>3</v>
      </c>
      <c r="AD354">
        <v>7</v>
      </c>
      <c r="AE354">
        <v>5</v>
      </c>
      <c r="AF354">
        <v>6</v>
      </c>
      <c r="AG354">
        <v>7</v>
      </c>
      <c r="AH354">
        <v>7</v>
      </c>
      <c r="AI354">
        <v>4</v>
      </c>
      <c r="AJ354">
        <v>3</v>
      </c>
      <c r="AK354">
        <v>5</v>
      </c>
      <c r="AL354">
        <v>6</v>
      </c>
      <c r="AM354">
        <v>5</v>
      </c>
      <c r="AN354">
        <v>8</v>
      </c>
      <c r="AO354">
        <v>6</v>
      </c>
      <c r="AP354">
        <v>6</v>
      </c>
      <c r="AQ354">
        <v>11</v>
      </c>
      <c r="AR354">
        <v>6</v>
      </c>
      <c r="AS354">
        <v>7</v>
      </c>
      <c r="AT354">
        <v>6</v>
      </c>
      <c r="AU354">
        <v>7</v>
      </c>
      <c r="AV354">
        <v>7</v>
      </c>
      <c r="AW354">
        <v>9</v>
      </c>
      <c r="AX354">
        <v>5</v>
      </c>
      <c r="AY354">
        <v>5</v>
      </c>
      <c r="AZ354">
        <v>7</v>
      </c>
      <c r="BA354">
        <v>6</v>
      </c>
      <c r="BB354">
        <v>-23</v>
      </c>
    </row>
    <row r="355" spans="1:54">
      <c r="A355">
        <v>22214</v>
      </c>
      <c r="B355">
        <v>0</v>
      </c>
      <c r="C355">
        <v>1999</v>
      </c>
      <c r="D355" s="37">
        <v>44137.368553240703</v>
      </c>
      <c r="E355" t="s">
        <v>242</v>
      </c>
      <c r="F355">
        <v>1</v>
      </c>
      <c r="G355">
        <v>4</v>
      </c>
      <c r="H355">
        <v>3</v>
      </c>
      <c r="I355">
        <v>3</v>
      </c>
      <c r="J355">
        <v>2</v>
      </c>
      <c r="K355">
        <v>4</v>
      </c>
      <c r="L355">
        <v>3</v>
      </c>
      <c r="M355">
        <v>3</v>
      </c>
      <c r="N355">
        <v>2</v>
      </c>
      <c r="O355">
        <v>1</v>
      </c>
      <c r="P355">
        <v>3</v>
      </c>
      <c r="Q355">
        <v>4</v>
      </c>
      <c r="R355">
        <v>2</v>
      </c>
      <c r="S355">
        <v>2</v>
      </c>
      <c r="T355">
        <v>2</v>
      </c>
      <c r="U355">
        <v>4</v>
      </c>
      <c r="V355">
        <v>2</v>
      </c>
      <c r="W355">
        <v>3</v>
      </c>
      <c r="X355">
        <v>4</v>
      </c>
      <c r="Y355">
        <v>3</v>
      </c>
      <c r="Z355">
        <v>2</v>
      </c>
      <c r="AA355">
        <v>3</v>
      </c>
      <c r="AB355">
        <v>2</v>
      </c>
      <c r="AC355">
        <v>2</v>
      </c>
      <c r="AD355">
        <v>5</v>
      </c>
      <c r="AE355">
        <v>4</v>
      </c>
      <c r="AF355">
        <v>4</v>
      </c>
      <c r="AG355">
        <v>3</v>
      </c>
      <c r="AH355">
        <v>9</v>
      </c>
      <c r="AI355">
        <v>3</v>
      </c>
      <c r="AJ355">
        <v>3</v>
      </c>
      <c r="AK355">
        <v>4</v>
      </c>
      <c r="AL355">
        <v>5</v>
      </c>
      <c r="AM355">
        <v>3</v>
      </c>
      <c r="AN355">
        <v>7</v>
      </c>
      <c r="AO355">
        <v>8</v>
      </c>
      <c r="AP355">
        <v>3</v>
      </c>
      <c r="AQ355">
        <v>5</v>
      </c>
      <c r="AR355">
        <v>4</v>
      </c>
      <c r="AS355">
        <v>4</v>
      </c>
      <c r="AT355">
        <v>2</v>
      </c>
      <c r="AU355">
        <v>3</v>
      </c>
      <c r="AV355">
        <v>6</v>
      </c>
      <c r="AW355">
        <v>3</v>
      </c>
      <c r="AX355">
        <v>3</v>
      </c>
      <c r="AY355">
        <v>2</v>
      </c>
      <c r="AZ355">
        <v>10</v>
      </c>
      <c r="BA355">
        <v>3</v>
      </c>
      <c r="BB355">
        <v>-8</v>
      </c>
    </row>
    <row r="356" spans="1:54">
      <c r="A356">
        <v>22212</v>
      </c>
      <c r="B356">
        <v>1</v>
      </c>
      <c r="C356">
        <v>1991</v>
      </c>
      <c r="D356" s="37">
        <v>44137.3750462963</v>
      </c>
      <c r="E356" t="s">
        <v>102</v>
      </c>
      <c r="F356">
        <v>2</v>
      </c>
      <c r="G356">
        <v>3</v>
      </c>
      <c r="H356">
        <v>3</v>
      </c>
      <c r="I356">
        <v>4</v>
      </c>
      <c r="J356">
        <v>3</v>
      </c>
      <c r="K356">
        <v>2</v>
      </c>
      <c r="L356">
        <v>3</v>
      </c>
      <c r="M356">
        <v>1</v>
      </c>
      <c r="N356">
        <v>1</v>
      </c>
      <c r="O356">
        <v>1</v>
      </c>
      <c r="P356">
        <v>2</v>
      </c>
      <c r="Q356">
        <v>1</v>
      </c>
      <c r="R356">
        <v>2</v>
      </c>
      <c r="S356">
        <v>3</v>
      </c>
      <c r="T356">
        <v>1</v>
      </c>
      <c r="U356">
        <v>1</v>
      </c>
      <c r="V356">
        <v>1</v>
      </c>
      <c r="W356">
        <v>1</v>
      </c>
      <c r="X356">
        <v>1</v>
      </c>
      <c r="Y356">
        <v>1</v>
      </c>
      <c r="Z356">
        <v>1</v>
      </c>
      <c r="AA356">
        <v>2</v>
      </c>
      <c r="AB356">
        <v>1</v>
      </c>
      <c r="AC356">
        <v>3</v>
      </c>
      <c r="AD356">
        <v>7</v>
      </c>
      <c r="AE356">
        <v>11</v>
      </c>
      <c r="AF356">
        <v>7</v>
      </c>
      <c r="AG356">
        <v>4</v>
      </c>
      <c r="AH356">
        <v>5</v>
      </c>
      <c r="AI356">
        <v>5</v>
      </c>
      <c r="AJ356">
        <v>7</v>
      </c>
      <c r="AK356">
        <v>6</v>
      </c>
      <c r="AL356">
        <v>8</v>
      </c>
      <c r="AM356">
        <v>6</v>
      </c>
      <c r="AN356">
        <v>8</v>
      </c>
      <c r="AO356">
        <v>8</v>
      </c>
      <c r="AP356">
        <v>6</v>
      </c>
      <c r="AQ356">
        <v>9</v>
      </c>
      <c r="AR356">
        <v>4</v>
      </c>
      <c r="AS356">
        <v>6</v>
      </c>
      <c r="AT356">
        <v>3</v>
      </c>
      <c r="AU356">
        <v>7</v>
      </c>
      <c r="AV356">
        <v>7</v>
      </c>
      <c r="AW356">
        <v>13</v>
      </c>
      <c r="AX356">
        <v>5</v>
      </c>
      <c r="AY356">
        <v>8</v>
      </c>
      <c r="AZ356">
        <v>6</v>
      </c>
      <c r="BA356">
        <v>4</v>
      </c>
      <c r="BB356">
        <v>20</v>
      </c>
    </row>
    <row r="357" spans="1:54">
      <c r="A357">
        <v>22221</v>
      </c>
      <c r="B357">
        <v>1</v>
      </c>
      <c r="C357">
        <v>1955</v>
      </c>
      <c r="D357" s="37">
        <v>44137.438958333303</v>
      </c>
      <c r="E357" t="s">
        <v>243</v>
      </c>
      <c r="F357">
        <v>4</v>
      </c>
      <c r="G357">
        <v>3</v>
      </c>
      <c r="H357">
        <v>4</v>
      </c>
      <c r="I357">
        <v>4</v>
      </c>
      <c r="J357">
        <v>3</v>
      </c>
      <c r="K357">
        <v>1</v>
      </c>
      <c r="L357">
        <v>4</v>
      </c>
      <c r="M357">
        <v>4</v>
      </c>
      <c r="N357">
        <v>3</v>
      </c>
      <c r="O357">
        <v>4</v>
      </c>
      <c r="P357">
        <v>4</v>
      </c>
      <c r="Q357">
        <v>3</v>
      </c>
      <c r="R357">
        <v>1</v>
      </c>
      <c r="S357">
        <v>4</v>
      </c>
      <c r="T357">
        <v>4</v>
      </c>
      <c r="U357">
        <v>1</v>
      </c>
      <c r="V357">
        <v>3</v>
      </c>
      <c r="W357">
        <v>2</v>
      </c>
      <c r="X357">
        <v>1</v>
      </c>
      <c r="Y357">
        <v>3</v>
      </c>
      <c r="Z357">
        <v>4</v>
      </c>
      <c r="AA357">
        <v>1</v>
      </c>
      <c r="AB357">
        <v>4</v>
      </c>
      <c r="AC357">
        <v>3</v>
      </c>
      <c r="AD357">
        <v>4</v>
      </c>
      <c r="AE357">
        <v>4</v>
      </c>
      <c r="AF357">
        <v>2</v>
      </c>
      <c r="AG357">
        <v>3</v>
      </c>
      <c r="AH357">
        <v>5</v>
      </c>
      <c r="AI357">
        <v>7</v>
      </c>
      <c r="AJ357">
        <v>4</v>
      </c>
      <c r="AK357">
        <v>4</v>
      </c>
      <c r="AL357">
        <v>5</v>
      </c>
      <c r="AM357">
        <v>5</v>
      </c>
      <c r="AN357">
        <v>6</v>
      </c>
      <c r="AO357">
        <v>4</v>
      </c>
      <c r="AP357">
        <v>3</v>
      </c>
      <c r="AQ357">
        <v>3</v>
      </c>
      <c r="AR357">
        <v>2</v>
      </c>
      <c r="AS357">
        <v>12</v>
      </c>
      <c r="AT357">
        <v>6</v>
      </c>
      <c r="AU357">
        <v>24</v>
      </c>
      <c r="AV357">
        <v>10</v>
      </c>
      <c r="AW357">
        <v>3</v>
      </c>
      <c r="AX357">
        <v>5</v>
      </c>
      <c r="AY357">
        <v>4</v>
      </c>
      <c r="AZ357">
        <v>4</v>
      </c>
      <c r="BA357">
        <v>4</v>
      </c>
      <c r="BB357">
        <v>66</v>
      </c>
    </row>
    <row r="358" spans="1:54">
      <c r="A358">
        <v>22234</v>
      </c>
      <c r="B358">
        <v>0</v>
      </c>
      <c r="C358">
        <v>2001</v>
      </c>
      <c r="D358" s="37">
        <v>44137.480115740698</v>
      </c>
      <c r="E358" t="s">
        <v>95</v>
      </c>
      <c r="F358">
        <v>4</v>
      </c>
      <c r="G358">
        <v>3</v>
      </c>
      <c r="H358">
        <v>3</v>
      </c>
      <c r="I358">
        <v>3</v>
      </c>
      <c r="J358">
        <v>4</v>
      </c>
      <c r="K358">
        <v>2</v>
      </c>
      <c r="L358">
        <v>2</v>
      </c>
      <c r="M358">
        <v>2</v>
      </c>
      <c r="N358">
        <v>2</v>
      </c>
      <c r="O358">
        <v>3</v>
      </c>
      <c r="P358">
        <v>4</v>
      </c>
      <c r="Q358">
        <v>2</v>
      </c>
      <c r="R358">
        <v>2</v>
      </c>
      <c r="S358">
        <v>2</v>
      </c>
      <c r="T358">
        <v>3</v>
      </c>
      <c r="U358">
        <v>1</v>
      </c>
      <c r="V358">
        <v>2</v>
      </c>
      <c r="W358">
        <v>3</v>
      </c>
      <c r="X358">
        <v>2</v>
      </c>
      <c r="Y358">
        <v>3</v>
      </c>
      <c r="Z358">
        <v>4</v>
      </c>
      <c r="AA358">
        <v>3</v>
      </c>
      <c r="AB358">
        <v>2</v>
      </c>
      <c r="AC358">
        <v>2</v>
      </c>
      <c r="AD358">
        <v>6</v>
      </c>
      <c r="AE358">
        <v>5</v>
      </c>
      <c r="AF358">
        <v>9</v>
      </c>
      <c r="AG358">
        <v>4</v>
      </c>
      <c r="AH358">
        <v>6</v>
      </c>
      <c r="AI358">
        <v>6</v>
      </c>
      <c r="AJ358">
        <v>10</v>
      </c>
      <c r="AK358">
        <v>8</v>
      </c>
      <c r="AL358">
        <v>8</v>
      </c>
      <c r="AM358">
        <v>9</v>
      </c>
      <c r="AN358">
        <v>8</v>
      </c>
      <c r="AO358">
        <v>8</v>
      </c>
      <c r="AP358">
        <v>6</v>
      </c>
      <c r="AQ358">
        <v>7</v>
      </c>
      <c r="AR358">
        <v>4</v>
      </c>
      <c r="AS358">
        <v>5</v>
      </c>
      <c r="AT358">
        <v>4</v>
      </c>
      <c r="AU358">
        <v>5</v>
      </c>
      <c r="AV358">
        <v>4</v>
      </c>
      <c r="AW358">
        <v>5</v>
      </c>
      <c r="AX358">
        <v>3</v>
      </c>
      <c r="AY358">
        <v>5</v>
      </c>
      <c r="AZ358">
        <v>7</v>
      </c>
      <c r="BA358">
        <v>3</v>
      </c>
      <c r="BB358">
        <v>-5</v>
      </c>
    </row>
    <row r="359" spans="1:54">
      <c r="A359">
        <v>22246</v>
      </c>
      <c r="B359">
        <v>0</v>
      </c>
      <c r="C359">
        <v>1991</v>
      </c>
      <c r="D359" s="37">
        <v>44137.5545486111</v>
      </c>
      <c r="E359" t="s">
        <v>102</v>
      </c>
      <c r="F359">
        <v>4</v>
      </c>
      <c r="G359">
        <v>3</v>
      </c>
      <c r="H359">
        <v>3</v>
      </c>
      <c r="I359">
        <v>3</v>
      </c>
      <c r="J359">
        <v>3</v>
      </c>
      <c r="K359">
        <v>2</v>
      </c>
      <c r="L359">
        <v>3</v>
      </c>
      <c r="M359">
        <v>2</v>
      </c>
      <c r="N359">
        <v>2</v>
      </c>
      <c r="O359">
        <v>1</v>
      </c>
      <c r="P359">
        <v>3</v>
      </c>
      <c r="Q359">
        <v>2</v>
      </c>
      <c r="R359">
        <v>2</v>
      </c>
      <c r="S359">
        <v>2</v>
      </c>
      <c r="T359">
        <v>3</v>
      </c>
      <c r="U359">
        <v>3</v>
      </c>
      <c r="V359">
        <v>2</v>
      </c>
      <c r="W359">
        <v>2</v>
      </c>
      <c r="X359">
        <v>2</v>
      </c>
      <c r="Y359">
        <v>2</v>
      </c>
      <c r="Z359">
        <v>2</v>
      </c>
      <c r="AA359">
        <v>3</v>
      </c>
      <c r="AB359">
        <v>2</v>
      </c>
      <c r="AC359">
        <v>3</v>
      </c>
      <c r="AD359">
        <v>5</v>
      </c>
      <c r="AE359">
        <v>3</v>
      </c>
      <c r="AF359">
        <v>4</v>
      </c>
      <c r="AG359">
        <v>4</v>
      </c>
      <c r="AH359">
        <v>5</v>
      </c>
      <c r="AI359">
        <v>6</v>
      </c>
      <c r="AJ359">
        <v>4</v>
      </c>
      <c r="AK359">
        <v>16</v>
      </c>
      <c r="AL359">
        <v>5</v>
      </c>
      <c r="AM359">
        <v>12</v>
      </c>
      <c r="AN359">
        <v>7</v>
      </c>
      <c r="AO359">
        <v>5</v>
      </c>
      <c r="AP359">
        <v>7</v>
      </c>
      <c r="AQ359">
        <v>5</v>
      </c>
      <c r="AR359">
        <v>5</v>
      </c>
      <c r="AS359">
        <v>4</v>
      </c>
      <c r="AT359">
        <v>6</v>
      </c>
      <c r="AU359">
        <v>4</v>
      </c>
      <c r="AV359">
        <v>23</v>
      </c>
      <c r="AW359">
        <v>7</v>
      </c>
      <c r="AX359">
        <v>3</v>
      </c>
      <c r="AY359">
        <v>4</v>
      </c>
      <c r="AZ359">
        <v>5</v>
      </c>
      <c r="BA359">
        <v>4</v>
      </c>
      <c r="BB359">
        <v>-23</v>
      </c>
    </row>
    <row r="360" spans="1:54">
      <c r="A360">
        <v>22247</v>
      </c>
      <c r="B360">
        <v>1</v>
      </c>
      <c r="C360">
        <v>1997</v>
      </c>
      <c r="D360" s="37">
        <v>44137.559733796297</v>
      </c>
      <c r="E360" t="s">
        <v>102</v>
      </c>
      <c r="F360">
        <v>3</v>
      </c>
      <c r="G360">
        <v>3</v>
      </c>
      <c r="H360">
        <v>3</v>
      </c>
      <c r="I360">
        <v>2</v>
      </c>
      <c r="J360">
        <v>2</v>
      </c>
      <c r="K360">
        <v>3</v>
      </c>
      <c r="L360">
        <v>2</v>
      </c>
      <c r="M360">
        <v>2</v>
      </c>
      <c r="N360">
        <v>3</v>
      </c>
      <c r="O360">
        <v>2</v>
      </c>
      <c r="P360">
        <v>4</v>
      </c>
      <c r="Q360">
        <v>4</v>
      </c>
      <c r="R360">
        <v>2</v>
      </c>
      <c r="S360">
        <v>3</v>
      </c>
      <c r="T360">
        <v>3</v>
      </c>
      <c r="U360">
        <v>2</v>
      </c>
      <c r="V360">
        <v>2</v>
      </c>
      <c r="W360">
        <v>3</v>
      </c>
      <c r="X360">
        <v>3</v>
      </c>
      <c r="Y360">
        <v>3</v>
      </c>
      <c r="Z360">
        <v>3</v>
      </c>
      <c r="AA360">
        <v>3</v>
      </c>
      <c r="AB360">
        <v>2</v>
      </c>
      <c r="AC360">
        <v>3</v>
      </c>
      <c r="AD360">
        <v>6</v>
      </c>
      <c r="AE360">
        <v>4</v>
      </c>
      <c r="AF360">
        <v>4</v>
      </c>
      <c r="AG360">
        <v>3</v>
      </c>
      <c r="AH360">
        <v>2</v>
      </c>
      <c r="AI360">
        <v>2</v>
      </c>
      <c r="AJ360">
        <v>3</v>
      </c>
      <c r="AK360">
        <v>5</v>
      </c>
      <c r="AL360">
        <v>3</v>
      </c>
      <c r="AM360">
        <v>3</v>
      </c>
      <c r="AN360">
        <v>3</v>
      </c>
      <c r="AO360">
        <v>4</v>
      </c>
      <c r="AP360">
        <v>2</v>
      </c>
      <c r="AQ360">
        <v>3</v>
      </c>
      <c r="AR360">
        <v>3</v>
      </c>
      <c r="AS360">
        <v>3</v>
      </c>
      <c r="AT360">
        <v>4</v>
      </c>
      <c r="AU360">
        <v>3</v>
      </c>
      <c r="AV360">
        <v>2</v>
      </c>
      <c r="AW360">
        <v>3</v>
      </c>
      <c r="AX360">
        <v>3</v>
      </c>
      <c r="AY360">
        <v>2</v>
      </c>
      <c r="AZ360">
        <v>8</v>
      </c>
      <c r="BA360">
        <v>2</v>
      </c>
      <c r="BB360">
        <v>-27</v>
      </c>
    </row>
    <row r="361" spans="1:54">
      <c r="A361">
        <v>22260</v>
      </c>
      <c r="B361">
        <v>0</v>
      </c>
      <c r="C361">
        <v>1995</v>
      </c>
      <c r="D361" s="37">
        <v>44137.605543981503</v>
      </c>
      <c r="E361" t="s">
        <v>97</v>
      </c>
      <c r="F361">
        <v>1</v>
      </c>
      <c r="G361">
        <v>2</v>
      </c>
      <c r="H361">
        <v>1</v>
      </c>
      <c r="I361">
        <v>1</v>
      </c>
      <c r="J361">
        <v>2</v>
      </c>
      <c r="K361">
        <v>4</v>
      </c>
      <c r="L361">
        <v>2</v>
      </c>
      <c r="M361">
        <v>2</v>
      </c>
      <c r="N361">
        <v>1</v>
      </c>
      <c r="O361">
        <v>1</v>
      </c>
      <c r="P361">
        <v>4</v>
      </c>
      <c r="Q361">
        <v>4</v>
      </c>
      <c r="R361">
        <v>4</v>
      </c>
      <c r="S361">
        <v>3</v>
      </c>
      <c r="T361">
        <v>1</v>
      </c>
      <c r="U361">
        <v>1</v>
      </c>
      <c r="V361">
        <v>1</v>
      </c>
      <c r="W361">
        <v>1</v>
      </c>
      <c r="X361">
        <v>1</v>
      </c>
      <c r="Y361">
        <v>1</v>
      </c>
      <c r="Z361">
        <v>1</v>
      </c>
      <c r="AA361">
        <v>3</v>
      </c>
      <c r="AB361">
        <v>1</v>
      </c>
      <c r="AC361">
        <v>4</v>
      </c>
      <c r="AD361">
        <v>4</v>
      </c>
      <c r="AE361">
        <v>6</v>
      </c>
      <c r="AF361">
        <v>8</v>
      </c>
      <c r="AG361">
        <v>4</v>
      </c>
      <c r="AH361">
        <v>6</v>
      </c>
      <c r="AI361">
        <v>4</v>
      </c>
      <c r="AJ361">
        <v>10</v>
      </c>
      <c r="AK361">
        <v>5</v>
      </c>
      <c r="AL361">
        <v>4</v>
      </c>
      <c r="AM361">
        <v>2</v>
      </c>
      <c r="AN361">
        <v>10</v>
      </c>
      <c r="AO361">
        <v>5</v>
      </c>
      <c r="AP361">
        <v>4</v>
      </c>
      <c r="AQ361">
        <v>7</v>
      </c>
      <c r="AR361">
        <v>3</v>
      </c>
      <c r="AS361">
        <v>4</v>
      </c>
      <c r="AT361">
        <v>3</v>
      </c>
      <c r="AU361">
        <v>4</v>
      </c>
      <c r="AV361">
        <v>9</v>
      </c>
      <c r="AW361">
        <v>4</v>
      </c>
      <c r="AX361">
        <v>3</v>
      </c>
      <c r="AY361">
        <v>6</v>
      </c>
      <c r="AZ361">
        <v>7</v>
      </c>
      <c r="BA361">
        <v>3</v>
      </c>
      <c r="BB361">
        <v>18</v>
      </c>
    </row>
    <row r="362" spans="1:54">
      <c r="A362">
        <v>22279</v>
      </c>
      <c r="B362">
        <v>1</v>
      </c>
      <c r="C362">
        <v>1998</v>
      </c>
      <c r="D362" s="37">
        <v>44137.632442129601</v>
      </c>
      <c r="E362" t="s">
        <v>97</v>
      </c>
      <c r="F362">
        <v>2</v>
      </c>
      <c r="G362">
        <v>1</v>
      </c>
      <c r="H362">
        <v>2</v>
      </c>
      <c r="I362">
        <v>1</v>
      </c>
      <c r="J362">
        <v>2</v>
      </c>
      <c r="K362">
        <v>4</v>
      </c>
      <c r="L362">
        <v>1</v>
      </c>
      <c r="M362">
        <v>2</v>
      </c>
      <c r="N362">
        <v>2</v>
      </c>
      <c r="O362">
        <v>1</v>
      </c>
      <c r="P362">
        <v>2</v>
      </c>
      <c r="Q362">
        <v>4</v>
      </c>
      <c r="R362">
        <v>4</v>
      </c>
      <c r="S362">
        <v>3</v>
      </c>
      <c r="T362">
        <v>2</v>
      </c>
      <c r="U362">
        <v>4</v>
      </c>
      <c r="V362">
        <v>3</v>
      </c>
      <c r="W362">
        <v>4</v>
      </c>
      <c r="X362">
        <v>4</v>
      </c>
      <c r="Y362">
        <v>4</v>
      </c>
      <c r="Z362">
        <v>4</v>
      </c>
      <c r="AA362">
        <v>4</v>
      </c>
      <c r="AB362">
        <v>1</v>
      </c>
      <c r="AC362">
        <v>4</v>
      </c>
      <c r="AD362">
        <v>5</v>
      </c>
      <c r="AE362">
        <v>2</v>
      </c>
      <c r="AF362">
        <v>6</v>
      </c>
      <c r="AG362">
        <v>3</v>
      </c>
      <c r="AH362">
        <v>3</v>
      </c>
      <c r="AI362">
        <v>2</v>
      </c>
      <c r="AJ362">
        <v>3</v>
      </c>
      <c r="AK362">
        <v>4</v>
      </c>
      <c r="AL362">
        <v>4</v>
      </c>
      <c r="AM362">
        <v>3</v>
      </c>
      <c r="AN362">
        <v>4</v>
      </c>
      <c r="AO362">
        <v>3</v>
      </c>
      <c r="AP362">
        <v>3</v>
      </c>
      <c r="AQ362">
        <v>4</v>
      </c>
      <c r="AR362">
        <v>2</v>
      </c>
      <c r="AS362">
        <v>3</v>
      </c>
      <c r="AT362">
        <v>3</v>
      </c>
      <c r="AU362">
        <v>3</v>
      </c>
      <c r="AV362">
        <v>4</v>
      </c>
      <c r="AW362">
        <v>3</v>
      </c>
      <c r="AX362">
        <v>3</v>
      </c>
      <c r="AY362">
        <v>2</v>
      </c>
      <c r="AZ362">
        <v>4</v>
      </c>
      <c r="BA362">
        <v>2</v>
      </c>
      <c r="BB362">
        <v>21</v>
      </c>
    </row>
    <row r="363" spans="1:54">
      <c r="A363">
        <v>22288</v>
      </c>
      <c r="B363">
        <v>0</v>
      </c>
      <c r="C363">
        <v>1995</v>
      </c>
      <c r="D363" s="37">
        <v>44137.652314814797</v>
      </c>
      <c r="E363" t="s">
        <v>99</v>
      </c>
      <c r="F363">
        <v>3</v>
      </c>
      <c r="G363">
        <v>2</v>
      </c>
      <c r="H363">
        <v>3</v>
      </c>
      <c r="I363">
        <v>2</v>
      </c>
      <c r="J363">
        <v>2</v>
      </c>
      <c r="K363">
        <v>3</v>
      </c>
      <c r="L363">
        <v>2</v>
      </c>
      <c r="M363">
        <v>2</v>
      </c>
      <c r="N363">
        <v>1</v>
      </c>
      <c r="O363">
        <v>2</v>
      </c>
      <c r="P363">
        <v>3</v>
      </c>
      <c r="Q363">
        <v>3</v>
      </c>
      <c r="R363">
        <v>4</v>
      </c>
      <c r="S363">
        <v>1</v>
      </c>
      <c r="T363">
        <v>1</v>
      </c>
      <c r="U363">
        <v>3</v>
      </c>
      <c r="V363">
        <v>1</v>
      </c>
      <c r="W363">
        <v>3</v>
      </c>
      <c r="X363">
        <v>4</v>
      </c>
      <c r="Y363">
        <v>3</v>
      </c>
      <c r="Z363">
        <v>1</v>
      </c>
      <c r="AA363">
        <v>3</v>
      </c>
      <c r="AB363">
        <v>1</v>
      </c>
      <c r="AC363">
        <v>4</v>
      </c>
      <c r="AD363">
        <v>13</v>
      </c>
      <c r="AE363">
        <v>9</v>
      </c>
      <c r="AF363">
        <v>5</v>
      </c>
      <c r="AG363">
        <v>4</v>
      </c>
      <c r="AH363">
        <v>4</v>
      </c>
      <c r="AI363">
        <v>3</v>
      </c>
      <c r="AJ363">
        <v>3</v>
      </c>
      <c r="AK363">
        <v>6</v>
      </c>
      <c r="AL363">
        <v>3</v>
      </c>
      <c r="AM363">
        <v>7</v>
      </c>
      <c r="AN363">
        <v>13</v>
      </c>
      <c r="AO363">
        <v>4</v>
      </c>
      <c r="AP363">
        <v>3</v>
      </c>
      <c r="AQ363">
        <v>6</v>
      </c>
      <c r="AR363">
        <v>2</v>
      </c>
      <c r="AS363">
        <v>6</v>
      </c>
      <c r="AT363">
        <v>2</v>
      </c>
      <c r="AU363">
        <v>3</v>
      </c>
      <c r="AV363">
        <v>4</v>
      </c>
      <c r="AW363">
        <v>10</v>
      </c>
      <c r="AX363">
        <v>2</v>
      </c>
      <c r="AY363">
        <v>2</v>
      </c>
      <c r="AZ363">
        <v>4</v>
      </c>
      <c r="BA363">
        <v>2</v>
      </c>
      <c r="BB363">
        <v>-16</v>
      </c>
    </row>
    <row r="364" spans="1:54">
      <c r="A364">
        <v>22286</v>
      </c>
      <c r="B364">
        <v>0</v>
      </c>
      <c r="C364">
        <v>1997</v>
      </c>
      <c r="D364" s="37">
        <v>44137.661805555603</v>
      </c>
      <c r="E364" t="s">
        <v>244</v>
      </c>
      <c r="F364">
        <v>3</v>
      </c>
      <c r="G364">
        <v>2</v>
      </c>
      <c r="H364">
        <v>2</v>
      </c>
      <c r="I364">
        <v>2</v>
      </c>
      <c r="J364">
        <v>2</v>
      </c>
      <c r="K364">
        <v>2</v>
      </c>
      <c r="L364">
        <v>2</v>
      </c>
      <c r="M364">
        <v>2</v>
      </c>
      <c r="N364">
        <v>2</v>
      </c>
      <c r="O364">
        <v>2</v>
      </c>
      <c r="P364">
        <v>3</v>
      </c>
      <c r="Q364">
        <v>3</v>
      </c>
      <c r="R364">
        <v>3</v>
      </c>
      <c r="S364">
        <v>3</v>
      </c>
      <c r="T364">
        <v>2</v>
      </c>
      <c r="U364">
        <v>3</v>
      </c>
      <c r="V364">
        <v>2</v>
      </c>
      <c r="W364">
        <v>3</v>
      </c>
      <c r="X364">
        <v>2</v>
      </c>
      <c r="Y364">
        <v>3</v>
      </c>
      <c r="Z364">
        <v>2</v>
      </c>
      <c r="AA364">
        <v>3</v>
      </c>
      <c r="AB364">
        <v>2</v>
      </c>
      <c r="AC364">
        <v>3</v>
      </c>
      <c r="AD364">
        <v>28</v>
      </c>
      <c r="AE364">
        <v>3</v>
      </c>
      <c r="AF364">
        <v>3</v>
      </c>
      <c r="AG364">
        <v>5</v>
      </c>
      <c r="AH364">
        <v>4</v>
      </c>
      <c r="AI364">
        <v>2</v>
      </c>
      <c r="AJ364">
        <v>5</v>
      </c>
      <c r="AK364">
        <v>3</v>
      </c>
      <c r="AL364">
        <v>2</v>
      </c>
      <c r="AM364">
        <v>4</v>
      </c>
      <c r="AN364">
        <v>5</v>
      </c>
      <c r="AO364">
        <v>3</v>
      </c>
      <c r="AP364">
        <v>2</v>
      </c>
      <c r="AQ364">
        <v>4</v>
      </c>
      <c r="AR364">
        <v>2</v>
      </c>
      <c r="AS364">
        <v>4</v>
      </c>
      <c r="AT364">
        <v>2</v>
      </c>
      <c r="AU364">
        <v>2</v>
      </c>
      <c r="AV364">
        <v>3</v>
      </c>
      <c r="AW364">
        <v>6</v>
      </c>
      <c r="AX364">
        <v>3</v>
      </c>
      <c r="AY364">
        <v>2</v>
      </c>
      <c r="AZ364">
        <v>3</v>
      </c>
      <c r="BA364">
        <v>3</v>
      </c>
      <c r="BB364">
        <v>-38</v>
      </c>
    </row>
    <row r="365" spans="1:54">
      <c r="A365">
        <v>22296</v>
      </c>
      <c r="B365">
        <v>1</v>
      </c>
      <c r="C365">
        <v>1996</v>
      </c>
      <c r="D365" s="37">
        <v>44137.668784722198</v>
      </c>
      <c r="E365" t="s">
        <v>245</v>
      </c>
      <c r="F365">
        <v>2</v>
      </c>
      <c r="G365">
        <v>3</v>
      </c>
      <c r="H365">
        <v>2</v>
      </c>
      <c r="I365">
        <v>3</v>
      </c>
      <c r="J365">
        <v>2</v>
      </c>
      <c r="K365">
        <v>3</v>
      </c>
      <c r="L365">
        <v>2</v>
      </c>
      <c r="M365">
        <v>2</v>
      </c>
      <c r="N365">
        <v>2</v>
      </c>
      <c r="O365">
        <v>2</v>
      </c>
      <c r="P365">
        <v>4</v>
      </c>
      <c r="Q365">
        <v>4</v>
      </c>
      <c r="R365">
        <v>2</v>
      </c>
      <c r="S365">
        <v>3</v>
      </c>
      <c r="T365">
        <v>1</v>
      </c>
      <c r="U365">
        <v>1</v>
      </c>
      <c r="V365">
        <v>1</v>
      </c>
      <c r="W365">
        <v>3</v>
      </c>
      <c r="X365">
        <v>4</v>
      </c>
      <c r="Y365">
        <v>4</v>
      </c>
      <c r="Z365">
        <v>3</v>
      </c>
      <c r="AA365">
        <v>4</v>
      </c>
      <c r="AB365">
        <v>2</v>
      </c>
      <c r="AC365">
        <v>3</v>
      </c>
      <c r="AD365">
        <v>4</v>
      </c>
      <c r="AE365">
        <v>3</v>
      </c>
      <c r="AF365">
        <v>3</v>
      </c>
      <c r="AG365">
        <v>2</v>
      </c>
      <c r="AH365">
        <v>5</v>
      </c>
      <c r="AI365">
        <v>2</v>
      </c>
      <c r="AJ365">
        <v>4</v>
      </c>
      <c r="AK365">
        <v>8</v>
      </c>
      <c r="AL365">
        <v>4</v>
      </c>
      <c r="AM365">
        <v>3</v>
      </c>
      <c r="AN365">
        <v>5</v>
      </c>
      <c r="AO365">
        <v>2</v>
      </c>
      <c r="AP365">
        <v>5</v>
      </c>
      <c r="AQ365">
        <v>3</v>
      </c>
      <c r="AR365">
        <v>3</v>
      </c>
      <c r="AS365">
        <v>3</v>
      </c>
      <c r="AT365">
        <v>2</v>
      </c>
      <c r="AU365">
        <v>3</v>
      </c>
      <c r="AV365">
        <v>3</v>
      </c>
      <c r="AW365">
        <v>7</v>
      </c>
      <c r="AX365">
        <v>4</v>
      </c>
      <c r="AY365">
        <v>3</v>
      </c>
      <c r="AZ365">
        <v>5</v>
      </c>
      <c r="BA365">
        <v>2</v>
      </c>
      <c r="BB365">
        <v>-16</v>
      </c>
    </row>
    <row r="366" spans="1:54">
      <c r="A366">
        <v>22326</v>
      </c>
      <c r="B366">
        <v>1</v>
      </c>
      <c r="C366">
        <v>2000</v>
      </c>
      <c r="D366" s="37">
        <v>44137.757071759297</v>
      </c>
      <c r="E366" t="s">
        <v>97</v>
      </c>
      <c r="F366">
        <v>3</v>
      </c>
      <c r="G366">
        <v>1</v>
      </c>
      <c r="H366">
        <v>1</v>
      </c>
      <c r="I366">
        <v>1</v>
      </c>
      <c r="J366">
        <v>1</v>
      </c>
      <c r="K366">
        <v>3</v>
      </c>
      <c r="L366">
        <v>3</v>
      </c>
      <c r="M366">
        <v>2</v>
      </c>
      <c r="N366">
        <v>1</v>
      </c>
      <c r="O366">
        <v>2</v>
      </c>
      <c r="P366">
        <v>3</v>
      </c>
      <c r="Q366">
        <v>4</v>
      </c>
      <c r="R366">
        <v>4</v>
      </c>
      <c r="S366">
        <v>3</v>
      </c>
      <c r="T366">
        <v>1</v>
      </c>
      <c r="U366">
        <v>1</v>
      </c>
      <c r="V366">
        <v>1</v>
      </c>
      <c r="W366">
        <v>2</v>
      </c>
      <c r="X366">
        <v>4</v>
      </c>
      <c r="Y366">
        <v>3</v>
      </c>
      <c r="Z366">
        <v>1</v>
      </c>
      <c r="AA366">
        <v>3</v>
      </c>
      <c r="AB366">
        <v>1</v>
      </c>
      <c r="AC366">
        <v>3</v>
      </c>
      <c r="AD366">
        <v>2</v>
      </c>
      <c r="AE366">
        <v>4</v>
      </c>
      <c r="AF366">
        <v>4</v>
      </c>
      <c r="AG366">
        <v>2</v>
      </c>
      <c r="AH366">
        <v>4</v>
      </c>
      <c r="AI366">
        <v>4</v>
      </c>
      <c r="AJ366">
        <v>5</v>
      </c>
      <c r="AK366">
        <v>9</v>
      </c>
      <c r="AL366">
        <v>6</v>
      </c>
      <c r="AM366">
        <v>4</v>
      </c>
      <c r="AN366">
        <v>5</v>
      </c>
      <c r="AO366">
        <v>8</v>
      </c>
      <c r="AP366">
        <v>2</v>
      </c>
      <c r="AQ366">
        <v>4</v>
      </c>
      <c r="AR366">
        <v>3</v>
      </c>
      <c r="AS366">
        <v>4</v>
      </c>
      <c r="AT366">
        <v>3</v>
      </c>
      <c r="AU366">
        <v>4</v>
      </c>
      <c r="AV366">
        <v>6</v>
      </c>
      <c r="AW366">
        <v>5</v>
      </c>
      <c r="AX366">
        <v>2</v>
      </c>
      <c r="AY366">
        <v>3</v>
      </c>
      <c r="AZ366">
        <v>5</v>
      </c>
      <c r="BA366">
        <v>3</v>
      </c>
      <c r="BB366">
        <v>-6</v>
      </c>
    </row>
    <row r="367" spans="1:54">
      <c r="A367">
        <v>22394</v>
      </c>
      <c r="B367">
        <v>0</v>
      </c>
      <c r="C367">
        <v>1997</v>
      </c>
      <c r="D367" s="37">
        <v>44138.3841203704</v>
      </c>
      <c r="E367" t="s">
        <v>123</v>
      </c>
      <c r="F367">
        <v>4</v>
      </c>
      <c r="G367">
        <v>1</v>
      </c>
      <c r="H367">
        <v>1</v>
      </c>
      <c r="I367">
        <v>1</v>
      </c>
      <c r="J367">
        <v>1</v>
      </c>
      <c r="K367">
        <v>2</v>
      </c>
      <c r="L367">
        <v>1</v>
      </c>
      <c r="M367">
        <v>1</v>
      </c>
      <c r="N367">
        <v>1</v>
      </c>
      <c r="O367">
        <v>1</v>
      </c>
      <c r="P367">
        <v>1</v>
      </c>
      <c r="Q367">
        <v>3</v>
      </c>
      <c r="R367">
        <v>4</v>
      </c>
      <c r="S367">
        <v>2</v>
      </c>
      <c r="T367">
        <v>1</v>
      </c>
      <c r="U367">
        <v>2</v>
      </c>
      <c r="V367">
        <v>1</v>
      </c>
      <c r="W367">
        <v>2</v>
      </c>
      <c r="X367">
        <v>1</v>
      </c>
      <c r="Y367">
        <v>2</v>
      </c>
      <c r="Z367">
        <v>2</v>
      </c>
      <c r="AA367">
        <v>2</v>
      </c>
      <c r="AB367">
        <v>1</v>
      </c>
      <c r="AC367">
        <v>4</v>
      </c>
      <c r="AD367">
        <v>6</v>
      </c>
      <c r="AE367">
        <v>4</v>
      </c>
      <c r="AF367">
        <v>7</v>
      </c>
      <c r="AG367">
        <v>2</v>
      </c>
      <c r="AH367">
        <v>3</v>
      </c>
      <c r="AI367">
        <v>4</v>
      </c>
      <c r="AJ367">
        <v>4</v>
      </c>
      <c r="AK367">
        <v>4</v>
      </c>
      <c r="AL367">
        <v>4</v>
      </c>
      <c r="AM367">
        <v>3</v>
      </c>
      <c r="AN367">
        <v>5</v>
      </c>
      <c r="AO367">
        <v>6</v>
      </c>
      <c r="AP367">
        <v>3</v>
      </c>
      <c r="AQ367">
        <v>7</v>
      </c>
      <c r="AR367">
        <v>5</v>
      </c>
      <c r="AS367">
        <v>5</v>
      </c>
      <c r="AT367">
        <v>4</v>
      </c>
      <c r="AU367">
        <v>7</v>
      </c>
      <c r="AV367">
        <v>5</v>
      </c>
      <c r="AW367">
        <v>8</v>
      </c>
      <c r="AX367">
        <v>4</v>
      </c>
      <c r="AY367">
        <v>3</v>
      </c>
      <c r="AZ367">
        <v>6</v>
      </c>
      <c r="BA367">
        <v>12</v>
      </c>
      <c r="BB367">
        <v>19</v>
      </c>
    </row>
    <row r="368" spans="1:54">
      <c r="A368">
        <v>22410</v>
      </c>
      <c r="B368">
        <v>0</v>
      </c>
      <c r="C368">
        <v>1977</v>
      </c>
      <c r="D368" s="37">
        <v>44138.478194444397</v>
      </c>
      <c r="E368" t="s">
        <v>102</v>
      </c>
      <c r="F368">
        <v>2</v>
      </c>
      <c r="G368">
        <v>3</v>
      </c>
      <c r="H368">
        <v>3</v>
      </c>
      <c r="I368">
        <v>2</v>
      </c>
      <c r="J368">
        <v>1</v>
      </c>
      <c r="K368">
        <v>1</v>
      </c>
      <c r="L368">
        <v>2</v>
      </c>
      <c r="M368">
        <v>2</v>
      </c>
      <c r="N368">
        <v>1</v>
      </c>
      <c r="O368">
        <v>1</v>
      </c>
      <c r="P368">
        <v>2</v>
      </c>
      <c r="Q368">
        <v>3</v>
      </c>
      <c r="R368">
        <v>4</v>
      </c>
      <c r="S368">
        <v>2</v>
      </c>
      <c r="T368">
        <v>1</v>
      </c>
      <c r="U368">
        <v>2</v>
      </c>
      <c r="V368">
        <v>1</v>
      </c>
      <c r="W368">
        <v>2</v>
      </c>
      <c r="X368">
        <v>1</v>
      </c>
      <c r="Y368">
        <v>2</v>
      </c>
      <c r="Z368">
        <v>1</v>
      </c>
      <c r="AA368">
        <v>2</v>
      </c>
      <c r="AB368">
        <v>1</v>
      </c>
      <c r="AC368">
        <v>3</v>
      </c>
      <c r="AD368">
        <v>5</v>
      </c>
      <c r="AE368">
        <v>4</v>
      </c>
      <c r="AF368">
        <v>3</v>
      </c>
      <c r="AG368">
        <v>3</v>
      </c>
      <c r="AH368">
        <v>5</v>
      </c>
      <c r="AI368">
        <v>4</v>
      </c>
      <c r="AJ368">
        <v>3</v>
      </c>
      <c r="AK368">
        <v>6</v>
      </c>
      <c r="AL368">
        <v>3</v>
      </c>
      <c r="AM368">
        <v>4</v>
      </c>
      <c r="AN368">
        <v>5</v>
      </c>
      <c r="AO368">
        <v>4</v>
      </c>
      <c r="AP368">
        <v>3</v>
      </c>
      <c r="AQ368">
        <v>4</v>
      </c>
      <c r="AR368">
        <v>4</v>
      </c>
      <c r="AS368">
        <v>4</v>
      </c>
      <c r="AT368">
        <v>3</v>
      </c>
      <c r="AU368">
        <v>3</v>
      </c>
      <c r="AV368">
        <v>4</v>
      </c>
      <c r="AW368">
        <v>3</v>
      </c>
      <c r="AX368">
        <v>3</v>
      </c>
      <c r="AY368">
        <v>6</v>
      </c>
      <c r="AZ368">
        <v>4</v>
      </c>
      <c r="BA368">
        <v>3</v>
      </c>
      <c r="BB368">
        <v>-5</v>
      </c>
    </row>
    <row r="369" spans="1:54">
      <c r="A369">
        <v>22443</v>
      </c>
      <c r="B369">
        <v>0</v>
      </c>
      <c r="C369">
        <v>1998</v>
      </c>
      <c r="D369" s="37">
        <v>44138.595543981501</v>
      </c>
      <c r="E369" t="s">
        <v>246</v>
      </c>
      <c r="F369">
        <v>4</v>
      </c>
      <c r="G369">
        <v>2</v>
      </c>
      <c r="H369">
        <v>3</v>
      </c>
      <c r="I369">
        <v>2</v>
      </c>
      <c r="J369">
        <v>1</v>
      </c>
      <c r="K369">
        <v>1</v>
      </c>
      <c r="L369">
        <v>2</v>
      </c>
      <c r="M369">
        <v>1</v>
      </c>
      <c r="N369">
        <v>2</v>
      </c>
      <c r="O369">
        <v>4</v>
      </c>
      <c r="P369">
        <v>4</v>
      </c>
      <c r="Q369">
        <v>4</v>
      </c>
      <c r="R369">
        <v>3</v>
      </c>
      <c r="S369">
        <v>3</v>
      </c>
      <c r="T369">
        <v>3</v>
      </c>
      <c r="U369">
        <v>3</v>
      </c>
      <c r="V369">
        <v>3</v>
      </c>
      <c r="W369">
        <v>2</v>
      </c>
      <c r="X369">
        <v>4</v>
      </c>
      <c r="Y369">
        <v>2</v>
      </c>
      <c r="Z369">
        <v>2</v>
      </c>
      <c r="AA369">
        <v>4</v>
      </c>
      <c r="AB369">
        <v>2</v>
      </c>
      <c r="AC369">
        <v>3</v>
      </c>
      <c r="AD369">
        <v>3</v>
      </c>
      <c r="AE369">
        <v>5</v>
      </c>
      <c r="AF369">
        <v>9</v>
      </c>
      <c r="AG369">
        <v>10</v>
      </c>
      <c r="AH369">
        <v>12</v>
      </c>
      <c r="AI369">
        <v>5</v>
      </c>
      <c r="AJ369">
        <v>4</v>
      </c>
      <c r="AK369">
        <v>5</v>
      </c>
      <c r="AL369">
        <v>5</v>
      </c>
      <c r="AM369">
        <v>8</v>
      </c>
      <c r="AN369">
        <v>6</v>
      </c>
      <c r="AO369">
        <v>6</v>
      </c>
      <c r="AP369">
        <v>4</v>
      </c>
      <c r="AQ369">
        <v>61</v>
      </c>
      <c r="AR369">
        <v>4</v>
      </c>
      <c r="AS369">
        <v>11</v>
      </c>
      <c r="AT369">
        <v>11</v>
      </c>
      <c r="AU369">
        <v>3</v>
      </c>
      <c r="AV369">
        <v>5</v>
      </c>
      <c r="AW369">
        <v>5</v>
      </c>
      <c r="AX369">
        <v>5</v>
      </c>
      <c r="AY369">
        <v>147</v>
      </c>
      <c r="AZ369">
        <v>5</v>
      </c>
      <c r="BA369">
        <v>3</v>
      </c>
      <c r="BB369">
        <v>-4</v>
      </c>
    </row>
    <row r="370" spans="1:54">
      <c r="A370">
        <v>22460</v>
      </c>
      <c r="B370">
        <v>0</v>
      </c>
      <c r="C370">
        <v>1998</v>
      </c>
      <c r="D370" s="37">
        <v>44138.653344907398</v>
      </c>
      <c r="E370" t="s">
        <v>166</v>
      </c>
      <c r="F370">
        <v>3</v>
      </c>
      <c r="G370">
        <v>3</v>
      </c>
      <c r="H370">
        <v>2</v>
      </c>
      <c r="I370">
        <v>2</v>
      </c>
      <c r="J370">
        <v>2</v>
      </c>
      <c r="K370">
        <v>2</v>
      </c>
      <c r="L370">
        <v>2</v>
      </c>
      <c r="M370">
        <v>1</v>
      </c>
      <c r="N370">
        <v>1</v>
      </c>
      <c r="O370">
        <v>2</v>
      </c>
      <c r="P370">
        <v>3</v>
      </c>
      <c r="Q370">
        <v>4</v>
      </c>
      <c r="R370">
        <v>3</v>
      </c>
      <c r="S370">
        <v>2</v>
      </c>
      <c r="T370">
        <v>2</v>
      </c>
      <c r="U370">
        <v>2</v>
      </c>
      <c r="V370">
        <v>1</v>
      </c>
      <c r="W370">
        <v>2</v>
      </c>
      <c r="X370">
        <v>4</v>
      </c>
      <c r="Y370">
        <v>2</v>
      </c>
      <c r="Z370">
        <v>2</v>
      </c>
      <c r="AA370">
        <v>3</v>
      </c>
      <c r="AB370">
        <v>2</v>
      </c>
      <c r="AC370">
        <v>3</v>
      </c>
      <c r="AD370">
        <v>14</v>
      </c>
      <c r="AE370">
        <v>5</v>
      </c>
      <c r="AF370">
        <v>10</v>
      </c>
      <c r="AG370">
        <v>4</v>
      </c>
      <c r="AH370">
        <v>5</v>
      </c>
      <c r="AI370">
        <v>4</v>
      </c>
      <c r="AJ370">
        <v>5</v>
      </c>
      <c r="AK370">
        <v>5</v>
      </c>
      <c r="AL370">
        <v>5</v>
      </c>
      <c r="AM370">
        <v>9</v>
      </c>
      <c r="AN370">
        <v>13</v>
      </c>
      <c r="AO370">
        <v>5</v>
      </c>
      <c r="AP370">
        <v>4</v>
      </c>
      <c r="AQ370">
        <v>5</v>
      </c>
      <c r="AR370">
        <v>5</v>
      </c>
      <c r="AS370">
        <v>7</v>
      </c>
      <c r="AT370">
        <v>4</v>
      </c>
      <c r="AU370">
        <v>21</v>
      </c>
      <c r="AV370">
        <v>4</v>
      </c>
      <c r="AW370">
        <v>8</v>
      </c>
      <c r="AX370">
        <v>4</v>
      </c>
      <c r="AY370">
        <v>4</v>
      </c>
      <c r="AZ370">
        <v>8</v>
      </c>
      <c r="BA370">
        <v>3</v>
      </c>
      <c r="BB370">
        <v>-29</v>
      </c>
    </row>
    <row r="371" spans="1:54">
      <c r="A371">
        <v>22464</v>
      </c>
      <c r="B371">
        <v>0</v>
      </c>
      <c r="C371">
        <v>1998</v>
      </c>
      <c r="D371" s="37">
        <v>44138.6891203704</v>
      </c>
      <c r="E371" t="s">
        <v>247</v>
      </c>
      <c r="F371">
        <v>3</v>
      </c>
      <c r="G371">
        <v>2</v>
      </c>
      <c r="H371">
        <v>2</v>
      </c>
      <c r="I371">
        <v>2</v>
      </c>
      <c r="J371">
        <v>2</v>
      </c>
      <c r="K371">
        <v>2</v>
      </c>
      <c r="L371">
        <v>1</v>
      </c>
      <c r="M371">
        <v>1</v>
      </c>
      <c r="N371">
        <v>1</v>
      </c>
      <c r="O371">
        <v>1</v>
      </c>
      <c r="P371">
        <v>3</v>
      </c>
      <c r="Q371">
        <v>4</v>
      </c>
      <c r="R371">
        <v>3</v>
      </c>
      <c r="S371">
        <v>2</v>
      </c>
      <c r="T371">
        <v>1</v>
      </c>
      <c r="U371">
        <v>2</v>
      </c>
      <c r="V371">
        <v>1</v>
      </c>
      <c r="W371">
        <v>2</v>
      </c>
      <c r="X371">
        <v>4</v>
      </c>
      <c r="Y371">
        <v>2</v>
      </c>
      <c r="Z371">
        <v>2</v>
      </c>
      <c r="AA371">
        <v>3</v>
      </c>
      <c r="AB371">
        <v>1</v>
      </c>
      <c r="AC371">
        <v>3</v>
      </c>
      <c r="AD371">
        <v>22</v>
      </c>
      <c r="AE371">
        <v>11</v>
      </c>
      <c r="AF371">
        <v>4</v>
      </c>
      <c r="AG371">
        <v>3</v>
      </c>
      <c r="AH371">
        <v>12</v>
      </c>
      <c r="AI371">
        <v>2</v>
      </c>
      <c r="AJ371">
        <v>6</v>
      </c>
      <c r="AK371">
        <v>6</v>
      </c>
      <c r="AL371">
        <v>4</v>
      </c>
      <c r="AM371">
        <v>6</v>
      </c>
      <c r="AN371">
        <v>7</v>
      </c>
      <c r="AO371">
        <v>3</v>
      </c>
      <c r="AP371">
        <v>4</v>
      </c>
      <c r="AQ371">
        <v>3</v>
      </c>
      <c r="AR371">
        <v>6</v>
      </c>
      <c r="AS371">
        <v>12</v>
      </c>
      <c r="AT371">
        <v>3</v>
      </c>
      <c r="AU371">
        <v>4</v>
      </c>
      <c r="AV371">
        <v>16</v>
      </c>
      <c r="AW371">
        <v>5</v>
      </c>
      <c r="AX371">
        <v>5</v>
      </c>
      <c r="AY371">
        <v>4</v>
      </c>
      <c r="AZ371">
        <v>3</v>
      </c>
      <c r="BA371">
        <v>4</v>
      </c>
      <c r="BB371">
        <v>-19</v>
      </c>
    </row>
    <row r="372" spans="1:54">
      <c r="A372">
        <v>22476</v>
      </c>
      <c r="B372">
        <v>0</v>
      </c>
      <c r="C372">
        <v>2001</v>
      </c>
      <c r="D372" s="37">
        <v>44138.742361111101</v>
      </c>
      <c r="E372" t="s">
        <v>248</v>
      </c>
      <c r="F372">
        <v>2</v>
      </c>
      <c r="G372">
        <v>1</v>
      </c>
      <c r="H372">
        <v>3</v>
      </c>
      <c r="I372">
        <v>2</v>
      </c>
      <c r="J372">
        <v>2</v>
      </c>
      <c r="K372">
        <v>3</v>
      </c>
      <c r="L372">
        <v>3</v>
      </c>
      <c r="M372">
        <v>2</v>
      </c>
      <c r="N372">
        <v>1</v>
      </c>
      <c r="O372">
        <v>1</v>
      </c>
      <c r="P372">
        <v>4</v>
      </c>
      <c r="Q372">
        <v>4</v>
      </c>
      <c r="R372">
        <v>4</v>
      </c>
      <c r="S372">
        <v>3</v>
      </c>
      <c r="T372">
        <v>2</v>
      </c>
      <c r="U372">
        <v>4</v>
      </c>
      <c r="V372">
        <v>2</v>
      </c>
      <c r="W372">
        <v>4</v>
      </c>
      <c r="X372">
        <v>4</v>
      </c>
      <c r="Y372">
        <v>4</v>
      </c>
      <c r="Z372">
        <v>3</v>
      </c>
      <c r="AA372">
        <v>4</v>
      </c>
      <c r="AB372">
        <v>2</v>
      </c>
      <c r="AC372">
        <v>2</v>
      </c>
      <c r="AD372">
        <v>5</v>
      </c>
      <c r="AE372">
        <v>8</v>
      </c>
      <c r="AF372">
        <v>3</v>
      </c>
      <c r="AG372">
        <v>2</v>
      </c>
      <c r="AH372">
        <v>3</v>
      </c>
      <c r="AI372">
        <v>3</v>
      </c>
      <c r="AJ372">
        <v>2</v>
      </c>
      <c r="AK372">
        <v>5</v>
      </c>
      <c r="AL372">
        <v>4</v>
      </c>
      <c r="AM372">
        <v>2</v>
      </c>
      <c r="AN372">
        <v>5</v>
      </c>
      <c r="AO372">
        <v>3</v>
      </c>
      <c r="AP372">
        <v>2</v>
      </c>
      <c r="AQ372">
        <v>3</v>
      </c>
      <c r="AR372">
        <v>2</v>
      </c>
      <c r="AS372">
        <v>3</v>
      </c>
      <c r="AT372">
        <v>2</v>
      </c>
      <c r="AU372">
        <v>2</v>
      </c>
      <c r="AV372">
        <v>3</v>
      </c>
      <c r="AW372">
        <v>4</v>
      </c>
      <c r="AX372">
        <v>2</v>
      </c>
      <c r="AY372">
        <v>2</v>
      </c>
      <c r="AZ372">
        <v>3</v>
      </c>
      <c r="BA372">
        <v>2</v>
      </c>
      <c r="BB372">
        <v>1</v>
      </c>
    </row>
    <row r="373" spans="1:54">
      <c r="A373">
        <v>22478</v>
      </c>
      <c r="B373">
        <v>0</v>
      </c>
      <c r="C373">
        <v>1963</v>
      </c>
      <c r="D373" s="37">
        <v>44138.8491782407</v>
      </c>
      <c r="E373" t="s">
        <v>99</v>
      </c>
      <c r="F373">
        <v>1</v>
      </c>
      <c r="G373">
        <v>1</v>
      </c>
      <c r="H373">
        <v>1</v>
      </c>
      <c r="I373">
        <v>1</v>
      </c>
      <c r="J373">
        <v>1</v>
      </c>
      <c r="K373">
        <v>4</v>
      </c>
      <c r="L373">
        <v>2</v>
      </c>
      <c r="M373">
        <v>1</v>
      </c>
      <c r="N373">
        <v>1</v>
      </c>
      <c r="O373">
        <v>1</v>
      </c>
      <c r="P373">
        <v>2</v>
      </c>
      <c r="Q373">
        <v>4</v>
      </c>
      <c r="R373">
        <v>4</v>
      </c>
      <c r="S373">
        <v>1</v>
      </c>
      <c r="T373">
        <v>1</v>
      </c>
      <c r="U373">
        <v>1</v>
      </c>
      <c r="V373">
        <v>1</v>
      </c>
      <c r="W373">
        <v>1</v>
      </c>
      <c r="X373">
        <v>1</v>
      </c>
      <c r="Y373">
        <v>3</v>
      </c>
      <c r="Z373">
        <v>2</v>
      </c>
      <c r="AA373">
        <v>4</v>
      </c>
      <c r="AB373">
        <v>1</v>
      </c>
      <c r="AC373">
        <v>2</v>
      </c>
      <c r="AD373">
        <v>8</v>
      </c>
      <c r="AE373">
        <v>7</v>
      </c>
      <c r="AF373">
        <v>4</v>
      </c>
      <c r="AG373">
        <v>4</v>
      </c>
      <c r="AH373">
        <v>4</v>
      </c>
      <c r="AI373">
        <v>4</v>
      </c>
      <c r="AJ373">
        <v>9</v>
      </c>
      <c r="AK373">
        <v>7</v>
      </c>
      <c r="AL373">
        <v>9</v>
      </c>
      <c r="AM373">
        <v>5</v>
      </c>
      <c r="AN373">
        <v>9</v>
      </c>
      <c r="AO373">
        <v>7</v>
      </c>
      <c r="AP373">
        <v>5</v>
      </c>
      <c r="AQ373">
        <v>4</v>
      </c>
      <c r="AR373">
        <v>4</v>
      </c>
      <c r="AS373">
        <v>4</v>
      </c>
      <c r="AT373">
        <v>3</v>
      </c>
      <c r="AU373">
        <v>5</v>
      </c>
      <c r="AV373">
        <v>7</v>
      </c>
      <c r="AW373">
        <v>8</v>
      </c>
      <c r="AX373">
        <v>5</v>
      </c>
      <c r="AY373">
        <v>3</v>
      </c>
      <c r="AZ373">
        <v>5</v>
      </c>
      <c r="BA373">
        <v>7</v>
      </c>
      <c r="BB373">
        <v>27</v>
      </c>
    </row>
    <row r="374" spans="1:54">
      <c r="A374">
        <v>22507</v>
      </c>
      <c r="B374">
        <v>0</v>
      </c>
      <c r="C374">
        <v>1982</v>
      </c>
      <c r="D374" s="37">
        <v>44138.873136574097</v>
      </c>
      <c r="E374" t="s">
        <v>249</v>
      </c>
      <c r="F374">
        <v>3</v>
      </c>
      <c r="G374">
        <v>2</v>
      </c>
      <c r="H374">
        <v>2</v>
      </c>
      <c r="I374">
        <v>2</v>
      </c>
      <c r="J374">
        <v>2</v>
      </c>
      <c r="K374">
        <v>2</v>
      </c>
      <c r="L374">
        <v>2</v>
      </c>
      <c r="M374">
        <v>1</v>
      </c>
      <c r="N374">
        <v>2</v>
      </c>
      <c r="O374">
        <v>2</v>
      </c>
      <c r="P374">
        <v>3</v>
      </c>
      <c r="Q374">
        <v>3</v>
      </c>
      <c r="R374">
        <v>3</v>
      </c>
      <c r="S374">
        <v>2</v>
      </c>
      <c r="T374">
        <v>1</v>
      </c>
      <c r="U374">
        <v>2</v>
      </c>
      <c r="V374">
        <v>2</v>
      </c>
      <c r="W374">
        <v>2</v>
      </c>
      <c r="X374">
        <v>3</v>
      </c>
      <c r="Y374">
        <v>2</v>
      </c>
      <c r="Z374">
        <v>1</v>
      </c>
      <c r="AA374">
        <v>4</v>
      </c>
      <c r="AB374">
        <v>1</v>
      </c>
      <c r="AC374">
        <v>3</v>
      </c>
      <c r="AD374">
        <v>3</v>
      </c>
      <c r="AE374">
        <v>3</v>
      </c>
      <c r="AF374">
        <v>2</v>
      </c>
      <c r="AG374">
        <v>3</v>
      </c>
      <c r="AH374">
        <v>4</v>
      </c>
      <c r="AI374">
        <v>4</v>
      </c>
      <c r="AJ374">
        <v>3</v>
      </c>
      <c r="AK374">
        <v>4</v>
      </c>
      <c r="AL374">
        <v>3</v>
      </c>
      <c r="AM374">
        <v>3</v>
      </c>
      <c r="AN374">
        <v>4</v>
      </c>
      <c r="AO374">
        <v>3</v>
      </c>
      <c r="AP374">
        <v>5</v>
      </c>
      <c r="AQ374">
        <v>9</v>
      </c>
      <c r="AR374">
        <v>11</v>
      </c>
      <c r="AS374">
        <v>3</v>
      </c>
      <c r="AT374">
        <v>5</v>
      </c>
      <c r="AU374">
        <v>4</v>
      </c>
      <c r="AV374">
        <v>3</v>
      </c>
      <c r="AW374">
        <v>3</v>
      </c>
      <c r="AX374">
        <v>3</v>
      </c>
      <c r="AY374">
        <v>2</v>
      </c>
      <c r="AZ374">
        <v>6</v>
      </c>
      <c r="BA374">
        <v>3</v>
      </c>
      <c r="BB374">
        <v>-28</v>
      </c>
    </row>
    <row r="375" spans="1:54">
      <c r="A375">
        <v>22519</v>
      </c>
      <c r="B375">
        <v>0</v>
      </c>
      <c r="C375">
        <v>1969</v>
      </c>
      <c r="D375" s="37">
        <v>44138.9770601852</v>
      </c>
      <c r="E375" t="s">
        <v>166</v>
      </c>
      <c r="F375">
        <v>2</v>
      </c>
      <c r="G375">
        <v>2</v>
      </c>
      <c r="H375">
        <v>2</v>
      </c>
      <c r="I375">
        <v>2</v>
      </c>
      <c r="J375">
        <v>3</v>
      </c>
      <c r="K375">
        <v>3</v>
      </c>
      <c r="L375">
        <v>2</v>
      </c>
      <c r="M375">
        <v>2</v>
      </c>
      <c r="N375">
        <v>2</v>
      </c>
      <c r="O375">
        <v>2</v>
      </c>
      <c r="P375">
        <v>2</v>
      </c>
      <c r="Q375">
        <v>2</v>
      </c>
      <c r="R375">
        <v>3</v>
      </c>
      <c r="S375">
        <v>2</v>
      </c>
      <c r="T375">
        <v>1</v>
      </c>
      <c r="U375">
        <v>2</v>
      </c>
      <c r="V375">
        <v>1</v>
      </c>
      <c r="W375">
        <v>1</v>
      </c>
      <c r="X375">
        <v>2</v>
      </c>
      <c r="Y375">
        <v>2</v>
      </c>
      <c r="Z375">
        <v>1</v>
      </c>
      <c r="AA375">
        <v>3</v>
      </c>
      <c r="AB375">
        <v>1</v>
      </c>
      <c r="AC375">
        <v>3</v>
      </c>
      <c r="AD375">
        <v>5</v>
      </c>
      <c r="AE375">
        <v>7</v>
      </c>
      <c r="AF375">
        <v>3</v>
      </c>
      <c r="AG375">
        <v>5</v>
      </c>
      <c r="AH375">
        <v>4</v>
      </c>
      <c r="AI375">
        <v>3</v>
      </c>
      <c r="AJ375">
        <v>4</v>
      </c>
      <c r="AK375">
        <v>4</v>
      </c>
      <c r="AL375">
        <v>4</v>
      </c>
      <c r="AM375">
        <v>5</v>
      </c>
      <c r="AN375">
        <v>6</v>
      </c>
      <c r="AO375">
        <v>6</v>
      </c>
      <c r="AP375">
        <v>3</v>
      </c>
      <c r="AQ375">
        <v>3</v>
      </c>
      <c r="AR375">
        <v>6</v>
      </c>
      <c r="AS375">
        <v>7</v>
      </c>
      <c r="AT375">
        <v>3</v>
      </c>
      <c r="AU375">
        <v>4</v>
      </c>
      <c r="AV375">
        <v>4</v>
      </c>
      <c r="AW375">
        <v>6</v>
      </c>
      <c r="AX375">
        <v>3</v>
      </c>
      <c r="AY375">
        <v>4</v>
      </c>
      <c r="AZ375">
        <v>6</v>
      </c>
      <c r="BA375">
        <v>4</v>
      </c>
      <c r="BB375">
        <v>-20</v>
      </c>
    </row>
    <row r="376" spans="1:54">
      <c r="A376">
        <v>22525</v>
      </c>
      <c r="B376">
        <v>0</v>
      </c>
      <c r="C376">
        <v>1998</v>
      </c>
      <c r="D376" s="37">
        <v>44139.310717592598</v>
      </c>
      <c r="E376" t="s">
        <v>250</v>
      </c>
      <c r="F376">
        <v>2</v>
      </c>
      <c r="G376">
        <v>4</v>
      </c>
      <c r="H376">
        <v>3</v>
      </c>
      <c r="I376">
        <v>3</v>
      </c>
      <c r="J376">
        <v>3</v>
      </c>
      <c r="K376">
        <v>3</v>
      </c>
      <c r="L376">
        <v>3</v>
      </c>
      <c r="M376">
        <v>2</v>
      </c>
      <c r="N376">
        <v>2</v>
      </c>
      <c r="O376">
        <v>2</v>
      </c>
      <c r="P376">
        <v>3</v>
      </c>
      <c r="Q376">
        <v>3</v>
      </c>
      <c r="R376">
        <v>2</v>
      </c>
      <c r="S376">
        <v>3</v>
      </c>
      <c r="T376">
        <v>2</v>
      </c>
      <c r="U376">
        <v>2</v>
      </c>
      <c r="V376">
        <v>2</v>
      </c>
      <c r="W376">
        <v>4</v>
      </c>
      <c r="X376">
        <v>3</v>
      </c>
      <c r="Y376">
        <v>4</v>
      </c>
      <c r="Z376">
        <v>3</v>
      </c>
      <c r="AA376">
        <v>4</v>
      </c>
      <c r="AB376">
        <v>3</v>
      </c>
      <c r="AC376">
        <v>3</v>
      </c>
      <c r="AD376">
        <v>5</v>
      </c>
      <c r="AE376">
        <v>6</v>
      </c>
      <c r="AF376">
        <v>4</v>
      </c>
      <c r="AG376">
        <v>4</v>
      </c>
      <c r="AH376">
        <v>4</v>
      </c>
      <c r="AI376">
        <v>6</v>
      </c>
      <c r="AJ376">
        <v>5</v>
      </c>
      <c r="AK376">
        <v>7</v>
      </c>
      <c r="AL376">
        <v>7</v>
      </c>
      <c r="AM376">
        <v>4</v>
      </c>
      <c r="AN376">
        <v>6</v>
      </c>
      <c r="AO376">
        <v>9</v>
      </c>
      <c r="AP376">
        <v>7</v>
      </c>
      <c r="AQ376">
        <v>9</v>
      </c>
      <c r="AR376">
        <v>4</v>
      </c>
      <c r="AS376">
        <v>10</v>
      </c>
      <c r="AT376">
        <v>3</v>
      </c>
      <c r="AU376">
        <v>4</v>
      </c>
      <c r="AV376">
        <v>7</v>
      </c>
      <c r="AW376">
        <v>4</v>
      </c>
      <c r="AX376">
        <v>9</v>
      </c>
      <c r="AY376">
        <v>3</v>
      </c>
      <c r="AZ376">
        <v>8</v>
      </c>
      <c r="BA376">
        <v>4</v>
      </c>
      <c r="BB376">
        <v>-17</v>
      </c>
    </row>
    <row r="377" spans="1:54">
      <c r="A377">
        <v>22541</v>
      </c>
      <c r="B377">
        <v>0</v>
      </c>
      <c r="C377">
        <v>1995</v>
      </c>
      <c r="D377" s="37">
        <v>44139.3849305556</v>
      </c>
      <c r="E377" t="s">
        <v>99</v>
      </c>
      <c r="F377">
        <v>4</v>
      </c>
      <c r="G377">
        <v>3</v>
      </c>
      <c r="H377">
        <v>3</v>
      </c>
      <c r="I377">
        <v>3</v>
      </c>
      <c r="J377">
        <v>3</v>
      </c>
      <c r="K377">
        <v>2</v>
      </c>
      <c r="L377">
        <v>4</v>
      </c>
      <c r="M377">
        <v>3</v>
      </c>
      <c r="N377">
        <v>4</v>
      </c>
      <c r="O377">
        <v>4</v>
      </c>
      <c r="P377">
        <v>4</v>
      </c>
      <c r="Q377">
        <v>4</v>
      </c>
      <c r="R377">
        <v>2</v>
      </c>
      <c r="S377">
        <v>4</v>
      </c>
      <c r="T377">
        <v>2</v>
      </c>
      <c r="U377">
        <v>3</v>
      </c>
      <c r="V377">
        <v>3</v>
      </c>
      <c r="W377">
        <v>4</v>
      </c>
      <c r="X377">
        <v>4</v>
      </c>
      <c r="Y377">
        <v>4</v>
      </c>
      <c r="Z377">
        <v>3</v>
      </c>
      <c r="AA377">
        <v>3</v>
      </c>
      <c r="AB377">
        <v>3</v>
      </c>
      <c r="AC377">
        <v>2</v>
      </c>
      <c r="AD377">
        <v>4</v>
      </c>
      <c r="AE377">
        <v>3</v>
      </c>
      <c r="AF377">
        <v>2</v>
      </c>
      <c r="AG377">
        <v>2</v>
      </c>
      <c r="AH377">
        <v>1</v>
      </c>
      <c r="AI377">
        <v>2</v>
      </c>
      <c r="AJ377">
        <v>3</v>
      </c>
      <c r="AK377">
        <v>4</v>
      </c>
      <c r="AL377">
        <v>3</v>
      </c>
      <c r="AM377">
        <v>1</v>
      </c>
      <c r="AN377">
        <v>4</v>
      </c>
      <c r="AO377">
        <v>2</v>
      </c>
      <c r="AP377">
        <v>4</v>
      </c>
      <c r="AQ377">
        <v>2</v>
      </c>
      <c r="AR377">
        <v>2</v>
      </c>
      <c r="AS377">
        <v>3</v>
      </c>
      <c r="AT377">
        <v>2</v>
      </c>
      <c r="AU377">
        <v>2</v>
      </c>
      <c r="AV377">
        <v>3</v>
      </c>
      <c r="AW377">
        <v>2</v>
      </c>
      <c r="AX377">
        <v>2</v>
      </c>
      <c r="AY377">
        <v>2</v>
      </c>
      <c r="AZ377">
        <v>3</v>
      </c>
      <c r="BA377">
        <v>2</v>
      </c>
      <c r="BB377">
        <v>19</v>
      </c>
    </row>
    <row r="378" spans="1:54">
      <c r="A378">
        <v>22566</v>
      </c>
      <c r="B378">
        <v>0</v>
      </c>
      <c r="C378">
        <v>1988</v>
      </c>
      <c r="D378" s="37">
        <v>44139.431423611102</v>
      </c>
      <c r="E378" t="s">
        <v>251</v>
      </c>
      <c r="F378">
        <v>3</v>
      </c>
      <c r="G378">
        <v>2</v>
      </c>
      <c r="H378">
        <v>2</v>
      </c>
      <c r="I378">
        <v>2</v>
      </c>
      <c r="J378">
        <v>1</v>
      </c>
      <c r="K378">
        <v>3</v>
      </c>
      <c r="L378">
        <v>2</v>
      </c>
      <c r="M378">
        <v>2</v>
      </c>
      <c r="N378">
        <v>1</v>
      </c>
      <c r="O378">
        <v>1</v>
      </c>
      <c r="P378">
        <v>3</v>
      </c>
      <c r="Q378">
        <v>4</v>
      </c>
      <c r="R378">
        <v>3</v>
      </c>
      <c r="S378">
        <v>2</v>
      </c>
      <c r="T378">
        <v>1</v>
      </c>
      <c r="U378">
        <v>2</v>
      </c>
      <c r="V378">
        <v>1</v>
      </c>
      <c r="W378">
        <v>1</v>
      </c>
      <c r="X378">
        <v>3</v>
      </c>
      <c r="Y378">
        <v>3</v>
      </c>
      <c r="Z378">
        <v>2</v>
      </c>
      <c r="AA378">
        <v>3</v>
      </c>
      <c r="AB378">
        <v>1</v>
      </c>
      <c r="AC378">
        <v>3</v>
      </c>
      <c r="AD378">
        <v>6</v>
      </c>
      <c r="AE378">
        <v>3</v>
      </c>
      <c r="AF378">
        <v>11</v>
      </c>
      <c r="AG378">
        <v>3</v>
      </c>
      <c r="AH378">
        <v>5</v>
      </c>
      <c r="AI378">
        <v>4</v>
      </c>
      <c r="AJ378">
        <v>4</v>
      </c>
      <c r="AK378">
        <v>5</v>
      </c>
      <c r="AL378">
        <v>4</v>
      </c>
      <c r="AM378">
        <v>5</v>
      </c>
      <c r="AN378">
        <v>5</v>
      </c>
      <c r="AO378">
        <v>3</v>
      </c>
      <c r="AP378">
        <v>3</v>
      </c>
      <c r="AQ378">
        <v>5</v>
      </c>
      <c r="AR378">
        <v>4</v>
      </c>
      <c r="AS378">
        <v>6</v>
      </c>
      <c r="AT378">
        <v>3</v>
      </c>
      <c r="AU378">
        <v>3</v>
      </c>
      <c r="AV378">
        <v>7</v>
      </c>
      <c r="AW378">
        <v>4</v>
      </c>
      <c r="AX378">
        <v>4</v>
      </c>
      <c r="AY378">
        <v>3</v>
      </c>
      <c r="AZ378">
        <v>4</v>
      </c>
      <c r="BA378">
        <v>3</v>
      </c>
      <c r="BB378">
        <v>-23</v>
      </c>
    </row>
    <row r="379" spans="1:54">
      <c r="A379">
        <v>21449</v>
      </c>
      <c r="B379">
        <v>0</v>
      </c>
      <c r="C379">
        <v>1999</v>
      </c>
      <c r="D379" s="37">
        <v>44139.663229166697</v>
      </c>
      <c r="E379" t="s">
        <v>252</v>
      </c>
      <c r="F379">
        <v>3</v>
      </c>
      <c r="G379">
        <v>2</v>
      </c>
      <c r="H379">
        <v>2</v>
      </c>
      <c r="I379">
        <v>3</v>
      </c>
      <c r="J379">
        <v>2</v>
      </c>
      <c r="K379">
        <v>2</v>
      </c>
      <c r="L379">
        <v>2</v>
      </c>
      <c r="M379">
        <v>2</v>
      </c>
      <c r="N379">
        <v>2</v>
      </c>
      <c r="O379">
        <v>2</v>
      </c>
      <c r="P379">
        <v>3</v>
      </c>
      <c r="Q379">
        <v>3</v>
      </c>
      <c r="R379">
        <v>3</v>
      </c>
      <c r="S379">
        <v>3</v>
      </c>
      <c r="T379">
        <v>2</v>
      </c>
      <c r="U379">
        <v>2</v>
      </c>
      <c r="V379">
        <v>2</v>
      </c>
      <c r="W379">
        <v>2</v>
      </c>
      <c r="X379">
        <v>3</v>
      </c>
      <c r="Y379">
        <v>3</v>
      </c>
      <c r="Z379">
        <v>2</v>
      </c>
      <c r="AA379">
        <v>3</v>
      </c>
      <c r="AB379">
        <v>2</v>
      </c>
      <c r="AC379">
        <v>3</v>
      </c>
      <c r="AD379">
        <v>6</v>
      </c>
      <c r="AE379">
        <v>3</v>
      </c>
      <c r="AF379">
        <v>7</v>
      </c>
      <c r="AG379">
        <v>6</v>
      </c>
      <c r="AH379">
        <v>5</v>
      </c>
      <c r="AI379">
        <v>3</v>
      </c>
      <c r="AJ379">
        <v>5</v>
      </c>
      <c r="AK379">
        <v>4</v>
      </c>
      <c r="AL379">
        <v>4</v>
      </c>
      <c r="AM379">
        <v>4</v>
      </c>
      <c r="AN379">
        <v>8</v>
      </c>
      <c r="AO379">
        <v>5</v>
      </c>
      <c r="AP379">
        <v>5</v>
      </c>
      <c r="AQ379">
        <v>5</v>
      </c>
      <c r="AR379">
        <v>3</v>
      </c>
      <c r="AS379">
        <v>4</v>
      </c>
      <c r="AT379">
        <v>3</v>
      </c>
      <c r="AU379">
        <v>3</v>
      </c>
      <c r="AV379">
        <v>4</v>
      </c>
      <c r="AW379">
        <v>6</v>
      </c>
      <c r="AX379">
        <v>3</v>
      </c>
      <c r="AY379">
        <v>3</v>
      </c>
      <c r="AZ379">
        <v>6</v>
      </c>
      <c r="BA379">
        <v>3</v>
      </c>
      <c r="BB379">
        <v>-40</v>
      </c>
    </row>
    <row r="380" spans="1:54">
      <c r="A380">
        <v>22670</v>
      </c>
      <c r="B380">
        <v>0</v>
      </c>
      <c r="C380">
        <v>1985</v>
      </c>
      <c r="D380" s="37">
        <v>44139.8675</v>
      </c>
      <c r="E380" t="s">
        <v>102</v>
      </c>
      <c r="F380">
        <v>2</v>
      </c>
      <c r="G380">
        <v>3</v>
      </c>
      <c r="H380">
        <v>2</v>
      </c>
      <c r="I380">
        <v>2</v>
      </c>
      <c r="J380">
        <v>3</v>
      </c>
      <c r="K380">
        <v>3</v>
      </c>
      <c r="L380">
        <v>2</v>
      </c>
      <c r="M380">
        <v>2</v>
      </c>
      <c r="N380">
        <v>2</v>
      </c>
      <c r="O380">
        <v>1</v>
      </c>
      <c r="P380">
        <v>3</v>
      </c>
      <c r="Q380">
        <v>3</v>
      </c>
      <c r="R380">
        <v>2</v>
      </c>
      <c r="S380">
        <v>2</v>
      </c>
      <c r="T380">
        <v>1</v>
      </c>
      <c r="U380">
        <v>3</v>
      </c>
      <c r="V380">
        <v>1</v>
      </c>
      <c r="W380">
        <v>2</v>
      </c>
      <c r="X380">
        <v>2</v>
      </c>
      <c r="Y380">
        <v>2</v>
      </c>
      <c r="Z380">
        <v>1</v>
      </c>
      <c r="AA380">
        <v>3</v>
      </c>
      <c r="AB380">
        <v>2</v>
      </c>
      <c r="AC380">
        <v>3</v>
      </c>
      <c r="AD380">
        <v>50</v>
      </c>
      <c r="AE380">
        <v>9</v>
      </c>
      <c r="AF380">
        <v>7</v>
      </c>
      <c r="AG380">
        <v>6</v>
      </c>
      <c r="AH380">
        <v>5</v>
      </c>
      <c r="AI380">
        <v>4</v>
      </c>
      <c r="AJ380">
        <v>7</v>
      </c>
      <c r="AK380">
        <v>4</v>
      </c>
      <c r="AL380">
        <v>5</v>
      </c>
      <c r="AM380">
        <v>4</v>
      </c>
      <c r="AN380">
        <v>6</v>
      </c>
      <c r="AO380">
        <v>4</v>
      </c>
      <c r="AP380">
        <v>16</v>
      </c>
      <c r="AQ380">
        <v>4</v>
      </c>
      <c r="AR380">
        <v>4</v>
      </c>
      <c r="AS380">
        <v>9</v>
      </c>
      <c r="AT380">
        <v>5</v>
      </c>
      <c r="AU380">
        <v>5</v>
      </c>
      <c r="AV380">
        <v>7</v>
      </c>
      <c r="AW380">
        <v>7</v>
      </c>
      <c r="AX380">
        <v>3</v>
      </c>
      <c r="AY380">
        <v>3</v>
      </c>
      <c r="AZ380">
        <v>5</v>
      </c>
      <c r="BA380">
        <v>4</v>
      </c>
      <c r="BB380">
        <v>-27</v>
      </c>
    </row>
    <row r="381" spans="1:54">
      <c r="A381">
        <v>22686</v>
      </c>
      <c r="B381">
        <v>0</v>
      </c>
      <c r="C381">
        <v>2001</v>
      </c>
      <c r="D381" s="37">
        <v>44139.879525463002</v>
      </c>
      <c r="E381" t="s">
        <v>99</v>
      </c>
      <c r="F381">
        <v>3</v>
      </c>
      <c r="G381">
        <v>2</v>
      </c>
      <c r="H381">
        <v>2</v>
      </c>
      <c r="I381">
        <v>2</v>
      </c>
      <c r="J381">
        <v>1</v>
      </c>
      <c r="K381">
        <v>4</v>
      </c>
      <c r="L381">
        <v>2</v>
      </c>
      <c r="M381">
        <v>2</v>
      </c>
      <c r="N381">
        <v>1</v>
      </c>
      <c r="O381">
        <v>1</v>
      </c>
      <c r="P381">
        <v>3</v>
      </c>
      <c r="Q381">
        <v>3</v>
      </c>
      <c r="R381">
        <v>3</v>
      </c>
      <c r="S381">
        <v>2</v>
      </c>
      <c r="T381">
        <v>2</v>
      </c>
      <c r="U381">
        <v>3</v>
      </c>
      <c r="V381">
        <v>1</v>
      </c>
      <c r="W381">
        <v>3</v>
      </c>
      <c r="X381">
        <v>4</v>
      </c>
      <c r="Y381">
        <v>2</v>
      </c>
      <c r="Z381">
        <v>3</v>
      </c>
      <c r="AA381">
        <v>3</v>
      </c>
      <c r="AB381">
        <v>1</v>
      </c>
      <c r="AC381">
        <v>3</v>
      </c>
      <c r="AD381">
        <v>4</v>
      </c>
      <c r="AE381">
        <v>4</v>
      </c>
      <c r="AF381">
        <v>5</v>
      </c>
      <c r="AG381">
        <v>3</v>
      </c>
      <c r="AH381">
        <v>4</v>
      </c>
      <c r="AI381">
        <v>4</v>
      </c>
      <c r="AJ381">
        <v>3</v>
      </c>
      <c r="AK381">
        <v>4</v>
      </c>
      <c r="AL381">
        <v>4</v>
      </c>
      <c r="AM381">
        <v>7</v>
      </c>
      <c r="AN381">
        <v>5</v>
      </c>
      <c r="AO381">
        <v>5</v>
      </c>
      <c r="AP381">
        <v>2</v>
      </c>
      <c r="AQ381">
        <v>4</v>
      </c>
      <c r="AR381">
        <v>4</v>
      </c>
      <c r="AS381">
        <v>4</v>
      </c>
      <c r="AT381">
        <v>3</v>
      </c>
      <c r="AU381">
        <v>5</v>
      </c>
      <c r="AV381">
        <v>7</v>
      </c>
      <c r="AW381">
        <v>5</v>
      </c>
      <c r="AX381">
        <v>3</v>
      </c>
      <c r="AY381">
        <v>3</v>
      </c>
      <c r="AZ381">
        <v>4</v>
      </c>
      <c r="BA381">
        <v>5</v>
      </c>
      <c r="BB381">
        <v>-19</v>
      </c>
    </row>
    <row r="382" spans="1:54">
      <c r="A382">
        <v>22683</v>
      </c>
      <c r="B382">
        <v>0</v>
      </c>
      <c r="C382">
        <v>1998</v>
      </c>
      <c r="D382" s="37">
        <v>44139.879791666703</v>
      </c>
      <c r="E382" t="s">
        <v>166</v>
      </c>
      <c r="F382">
        <v>3</v>
      </c>
      <c r="G382">
        <v>2</v>
      </c>
      <c r="H382">
        <v>3</v>
      </c>
      <c r="I382">
        <v>2</v>
      </c>
      <c r="J382">
        <v>2</v>
      </c>
      <c r="K382">
        <v>2</v>
      </c>
      <c r="L382">
        <v>2</v>
      </c>
      <c r="M382">
        <v>1</v>
      </c>
      <c r="N382">
        <v>4</v>
      </c>
      <c r="O382">
        <v>3</v>
      </c>
      <c r="P382">
        <v>1</v>
      </c>
      <c r="Q382">
        <v>4</v>
      </c>
      <c r="R382">
        <v>3</v>
      </c>
      <c r="S382">
        <v>3</v>
      </c>
      <c r="T382">
        <v>1</v>
      </c>
      <c r="U382">
        <v>2</v>
      </c>
      <c r="V382">
        <v>1</v>
      </c>
      <c r="W382">
        <v>2</v>
      </c>
      <c r="X382">
        <v>3</v>
      </c>
      <c r="Y382">
        <v>3</v>
      </c>
      <c r="Z382">
        <v>2</v>
      </c>
      <c r="AA382">
        <v>3</v>
      </c>
      <c r="AB382">
        <v>2</v>
      </c>
      <c r="AC382">
        <v>3</v>
      </c>
      <c r="AD382">
        <v>6</v>
      </c>
      <c r="AE382">
        <v>8</v>
      </c>
      <c r="AF382">
        <v>7</v>
      </c>
      <c r="AG382">
        <v>3</v>
      </c>
      <c r="AH382">
        <v>6</v>
      </c>
      <c r="AI382">
        <v>3</v>
      </c>
      <c r="AJ382">
        <v>6</v>
      </c>
      <c r="AK382">
        <v>6</v>
      </c>
      <c r="AL382">
        <v>6</v>
      </c>
      <c r="AM382">
        <v>9</v>
      </c>
      <c r="AN382">
        <v>7</v>
      </c>
      <c r="AO382">
        <v>6</v>
      </c>
      <c r="AP382">
        <v>17</v>
      </c>
      <c r="AQ382">
        <v>7</v>
      </c>
      <c r="AR382">
        <v>5</v>
      </c>
      <c r="AS382">
        <v>3</v>
      </c>
      <c r="AT382">
        <v>3</v>
      </c>
      <c r="AU382">
        <v>5</v>
      </c>
      <c r="AV382">
        <v>3</v>
      </c>
      <c r="AW382">
        <v>6</v>
      </c>
      <c r="AX382">
        <v>3</v>
      </c>
      <c r="AY382">
        <v>2</v>
      </c>
      <c r="AZ382">
        <v>7</v>
      </c>
      <c r="BA382">
        <v>3</v>
      </c>
      <c r="BB382">
        <v>-13</v>
      </c>
    </row>
    <row r="383" spans="1:54">
      <c r="A383">
        <v>22685</v>
      </c>
      <c r="B383">
        <v>1</v>
      </c>
      <c r="C383">
        <v>1997</v>
      </c>
      <c r="D383" s="37">
        <v>44139.880312499998</v>
      </c>
      <c r="E383" t="s">
        <v>95</v>
      </c>
      <c r="F383">
        <v>2</v>
      </c>
      <c r="G383">
        <v>2</v>
      </c>
      <c r="H383">
        <v>3</v>
      </c>
      <c r="I383">
        <v>3</v>
      </c>
      <c r="J383">
        <v>2</v>
      </c>
      <c r="K383">
        <v>4</v>
      </c>
      <c r="L383">
        <v>1</v>
      </c>
      <c r="M383">
        <v>3</v>
      </c>
      <c r="N383">
        <v>2</v>
      </c>
      <c r="O383">
        <v>1</v>
      </c>
      <c r="P383">
        <v>3</v>
      </c>
      <c r="Q383">
        <v>4</v>
      </c>
      <c r="R383">
        <v>3</v>
      </c>
      <c r="S383">
        <v>3</v>
      </c>
      <c r="T383">
        <v>2</v>
      </c>
      <c r="U383">
        <v>2</v>
      </c>
      <c r="V383">
        <v>2</v>
      </c>
      <c r="W383">
        <v>2</v>
      </c>
      <c r="X383">
        <v>4</v>
      </c>
      <c r="Y383">
        <v>3</v>
      </c>
      <c r="Z383">
        <v>2</v>
      </c>
      <c r="AA383">
        <v>3</v>
      </c>
      <c r="AB383">
        <v>2</v>
      </c>
      <c r="AC383">
        <v>3</v>
      </c>
      <c r="AD383">
        <v>15</v>
      </c>
      <c r="AE383">
        <v>7</v>
      </c>
      <c r="AF383">
        <v>7</v>
      </c>
      <c r="AG383">
        <v>5</v>
      </c>
      <c r="AH383">
        <v>4</v>
      </c>
      <c r="AI383">
        <v>5</v>
      </c>
      <c r="AJ383">
        <v>6</v>
      </c>
      <c r="AK383">
        <v>7</v>
      </c>
      <c r="AL383">
        <v>16</v>
      </c>
      <c r="AM383">
        <v>4</v>
      </c>
      <c r="AN383">
        <v>9</v>
      </c>
      <c r="AO383">
        <v>6</v>
      </c>
      <c r="AP383">
        <v>7</v>
      </c>
      <c r="AQ383">
        <v>10</v>
      </c>
      <c r="AR383">
        <v>4</v>
      </c>
      <c r="AS383">
        <v>4</v>
      </c>
      <c r="AT383">
        <v>5</v>
      </c>
      <c r="AU383">
        <v>9</v>
      </c>
      <c r="AV383">
        <v>6</v>
      </c>
      <c r="AW383">
        <v>8</v>
      </c>
      <c r="AX383">
        <v>3</v>
      </c>
      <c r="AY383">
        <v>4</v>
      </c>
      <c r="AZ383">
        <v>7</v>
      </c>
      <c r="BA383">
        <v>4</v>
      </c>
      <c r="BB383">
        <v>-24</v>
      </c>
    </row>
    <row r="384" spans="1:54">
      <c r="A384">
        <v>22687</v>
      </c>
      <c r="B384">
        <v>1</v>
      </c>
      <c r="C384">
        <v>1998</v>
      </c>
      <c r="D384" s="37">
        <v>44139.881655092599</v>
      </c>
      <c r="E384" t="s">
        <v>253</v>
      </c>
      <c r="F384">
        <v>4</v>
      </c>
      <c r="G384">
        <v>2</v>
      </c>
      <c r="H384">
        <v>2</v>
      </c>
      <c r="I384">
        <v>1</v>
      </c>
      <c r="J384">
        <v>1</v>
      </c>
      <c r="K384">
        <v>2</v>
      </c>
      <c r="L384">
        <v>2</v>
      </c>
      <c r="M384">
        <v>1</v>
      </c>
      <c r="N384">
        <v>1</v>
      </c>
      <c r="O384">
        <v>2</v>
      </c>
      <c r="P384">
        <v>3</v>
      </c>
      <c r="Q384">
        <v>3</v>
      </c>
      <c r="R384">
        <v>3</v>
      </c>
      <c r="S384">
        <v>2</v>
      </c>
      <c r="T384">
        <v>1</v>
      </c>
      <c r="U384">
        <v>2</v>
      </c>
      <c r="V384">
        <v>1</v>
      </c>
      <c r="W384">
        <v>1</v>
      </c>
      <c r="X384">
        <v>4</v>
      </c>
      <c r="Y384">
        <v>2</v>
      </c>
      <c r="Z384">
        <v>1</v>
      </c>
      <c r="AA384">
        <v>3</v>
      </c>
      <c r="AB384">
        <v>2</v>
      </c>
      <c r="AC384">
        <v>3</v>
      </c>
      <c r="AD384">
        <v>7</v>
      </c>
      <c r="AE384">
        <v>6</v>
      </c>
      <c r="AF384">
        <v>4</v>
      </c>
      <c r="AG384">
        <v>6</v>
      </c>
      <c r="AH384">
        <v>3</v>
      </c>
      <c r="AI384">
        <v>6</v>
      </c>
      <c r="AJ384">
        <v>8</v>
      </c>
      <c r="AK384">
        <v>4</v>
      </c>
      <c r="AL384">
        <v>12</v>
      </c>
      <c r="AM384">
        <v>16</v>
      </c>
      <c r="AN384">
        <v>20</v>
      </c>
      <c r="AO384">
        <v>5</v>
      </c>
      <c r="AP384">
        <v>3</v>
      </c>
      <c r="AQ384">
        <v>8</v>
      </c>
      <c r="AR384">
        <v>7</v>
      </c>
      <c r="AS384">
        <v>4</v>
      </c>
      <c r="AT384">
        <v>4</v>
      </c>
      <c r="AU384">
        <v>5</v>
      </c>
      <c r="AV384">
        <v>10</v>
      </c>
      <c r="AW384">
        <v>4</v>
      </c>
      <c r="AX384">
        <v>4</v>
      </c>
      <c r="AY384">
        <v>3</v>
      </c>
      <c r="AZ384">
        <v>8</v>
      </c>
      <c r="BA384">
        <v>4</v>
      </c>
      <c r="BB384">
        <v>-15</v>
      </c>
    </row>
    <row r="385" spans="1:54">
      <c r="A385">
        <v>22691</v>
      </c>
      <c r="B385">
        <v>1</v>
      </c>
      <c r="C385">
        <v>1997</v>
      </c>
      <c r="D385" s="37">
        <v>44139.882476851897</v>
      </c>
      <c r="E385" t="s">
        <v>254</v>
      </c>
      <c r="F385">
        <v>2</v>
      </c>
      <c r="G385">
        <v>3</v>
      </c>
      <c r="H385">
        <v>2</v>
      </c>
      <c r="I385">
        <v>2</v>
      </c>
      <c r="J385">
        <v>3</v>
      </c>
      <c r="K385">
        <v>2</v>
      </c>
      <c r="L385">
        <v>2</v>
      </c>
      <c r="M385">
        <v>2</v>
      </c>
      <c r="N385">
        <v>2</v>
      </c>
      <c r="O385">
        <v>2</v>
      </c>
      <c r="P385">
        <v>2</v>
      </c>
      <c r="Q385">
        <v>3</v>
      </c>
      <c r="R385">
        <v>2</v>
      </c>
      <c r="S385">
        <v>2</v>
      </c>
      <c r="T385">
        <v>1</v>
      </c>
      <c r="U385">
        <v>2</v>
      </c>
      <c r="V385">
        <v>2</v>
      </c>
      <c r="W385">
        <v>3</v>
      </c>
      <c r="X385">
        <v>3</v>
      </c>
      <c r="Y385">
        <v>3</v>
      </c>
      <c r="Z385">
        <v>2</v>
      </c>
      <c r="AA385">
        <v>2</v>
      </c>
      <c r="AB385">
        <v>1</v>
      </c>
      <c r="AC385">
        <v>3</v>
      </c>
      <c r="AD385">
        <v>6</v>
      </c>
      <c r="AE385">
        <v>10</v>
      </c>
      <c r="AF385">
        <v>6</v>
      </c>
      <c r="AG385">
        <v>2</v>
      </c>
      <c r="AH385">
        <v>4</v>
      </c>
      <c r="AI385">
        <v>4</v>
      </c>
      <c r="AJ385">
        <v>6</v>
      </c>
      <c r="AK385">
        <v>9</v>
      </c>
      <c r="AL385">
        <v>5</v>
      </c>
      <c r="AM385">
        <v>5</v>
      </c>
      <c r="AN385">
        <v>4</v>
      </c>
      <c r="AO385">
        <v>4</v>
      </c>
      <c r="AP385">
        <v>5</v>
      </c>
      <c r="AQ385">
        <v>8</v>
      </c>
      <c r="AR385">
        <v>6</v>
      </c>
      <c r="AS385">
        <v>4</v>
      </c>
      <c r="AT385">
        <v>4</v>
      </c>
      <c r="AU385">
        <v>5</v>
      </c>
      <c r="AV385">
        <v>3</v>
      </c>
      <c r="AW385">
        <v>6</v>
      </c>
      <c r="AX385">
        <v>3</v>
      </c>
      <c r="AY385">
        <v>2</v>
      </c>
      <c r="AZ385">
        <v>5</v>
      </c>
      <c r="BA385">
        <v>2</v>
      </c>
      <c r="BB385">
        <v>-28</v>
      </c>
    </row>
    <row r="386" spans="1:54">
      <c r="A386">
        <v>22693</v>
      </c>
      <c r="B386">
        <v>0</v>
      </c>
      <c r="C386">
        <v>1996</v>
      </c>
      <c r="D386" s="37">
        <v>44139.889386574097</v>
      </c>
      <c r="E386" t="s">
        <v>97</v>
      </c>
      <c r="F386">
        <v>3</v>
      </c>
      <c r="G386">
        <v>2</v>
      </c>
      <c r="H386">
        <v>3</v>
      </c>
      <c r="I386">
        <v>2</v>
      </c>
      <c r="J386">
        <v>2</v>
      </c>
      <c r="K386">
        <v>2</v>
      </c>
      <c r="L386">
        <v>3</v>
      </c>
      <c r="M386">
        <v>3</v>
      </c>
      <c r="N386">
        <v>2</v>
      </c>
      <c r="O386">
        <v>3</v>
      </c>
      <c r="P386">
        <v>3</v>
      </c>
      <c r="Q386">
        <v>4</v>
      </c>
      <c r="R386">
        <v>3</v>
      </c>
      <c r="S386">
        <v>3</v>
      </c>
      <c r="T386">
        <v>1</v>
      </c>
      <c r="U386">
        <v>1</v>
      </c>
      <c r="V386">
        <v>1</v>
      </c>
      <c r="W386">
        <v>2</v>
      </c>
      <c r="X386">
        <v>3</v>
      </c>
      <c r="Y386">
        <v>3</v>
      </c>
      <c r="Z386">
        <v>2</v>
      </c>
      <c r="AA386">
        <v>2</v>
      </c>
      <c r="AB386">
        <v>2</v>
      </c>
      <c r="AC386">
        <v>3</v>
      </c>
      <c r="AD386">
        <v>6</v>
      </c>
      <c r="AE386">
        <v>4</v>
      </c>
      <c r="AF386">
        <v>5</v>
      </c>
      <c r="AG386">
        <v>4</v>
      </c>
      <c r="AH386">
        <v>3</v>
      </c>
      <c r="AI386">
        <v>3</v>
      </c>
      <c r="AJ386">
        <v>3</v>
      </c>
      <c r="AK386">
        <v>5</v>
      </c>
      <c r="AL386">
        <v>3</v>
      </c>
      <c r="AM386">
        <v>4</v>
      </c>
      <c r="AN386">
        <v>6</v>
      </c>
      <c r="AO386">
        <v>4</v>
      </c>
      <c r="AP386">
        <v>5</v>
      </c>
      <c r="AQ386">
        <v>4</v>
      </c>
      <c r="AR386">
        <v>3</v>
      </c>
      <c r="AS386">
        <v>4</v>
      </c>
      <c r="AT386">
        <v>2</v>
      </c>
      <c r="AU386">
        <v>5</v>
      </c>
      <c r="AV386">
        <v>4</v>
      </c>
      <c r="AW386">
        <v>5</v>
      </c>
      <c r="AX386">
        <v>3</v>
      </c>
      <c r="AY386">
        <v>3</v>
      </c>
      <c r="AZ386">
        <v>5</v>
      </c>
      <c r="BA386">
        <v>3</v>
      </c>
      <c r="BB386">
        <v>-26</v>
      </c>
    </row>
    <row r="387" spans="1:54">
      <c r="A387">
        <v>22694</v>
      </c>
      <c r="B387">
        <v>1</v>
      </c>
      <c r="C387">
        <v>1996</v>
      </c>
      <c r="D387" s="37">
        <v>44139.890439814801</v>
      </c>
      <c r="E387" t="s">
        <v>102</v>
      </c>
      <c r="F387">
        <v>2</v>
      </c>
      <c r="G387">
        <v>2</v>
      </c>
      <c r="H387">
        <v>3</v>
      </c>
      <c r="I387">
        <v>2</v>
      </c>
      <c r="J387">
        <v>2</v>
      </c>
      <c r="K387">
        <v>3</v>
      </c>
      <c r="L387">
        <v>1</v>
      </c>
      <c r="M387">
        <v>2</v>
      </c>
      <c r="N387">
        <v>1</v>
      </c>
      <c r="O387">
        <v>1</v>
      </c>
      <c r="P387">
        <v>3</v>
      </c>
      <c r="Q387">
        <v>4</v>
      </c>
      <c r="R387">
        <v>4</v>
      </c>
      <c r="S387">
        <v>3</v>
      </c>
      <c r="T387">
        <v>1</v>
      </c>
      <c r="U387">
        <v>3</v>
      </c>
      <c r="V387">
        <v>1</v>
      </c>
      <c r="W387">
        <v>1</v>
      </c>
      <c r="X387">
        <v>4</v>
      </c>
      <c r="Y387">
        <v>3</v>
      </c>
      <c r="Z387">
        <v>1</v>
      </c>
      <c r="AA387">
        <v>2</v>
      </c>
      <c r="AB387">
        <v>2</v>
      </c>
      <c r="AC387">
        <v>3</v>
      </c>
      <c r="AD387">
        <v>4</v>
      </c>
      <c r="AE387">
        <v>4</v>
      </c>
      <c r="AF387">
        <v>5</v>
      </c>
      <c r="AG387">
        <v>2</v>
      </c>
      <c r="AH387">
        <v>3</v>
      </c>
      <c r="AI387">
        <v>2</v>
      </c>
      <c r="AJ387">
        <v>5</v>
      </c>
      <c r="AK387">
        <v>5</v>
      </c>
      <c r="AL387">
        <v>3</v>
      </c>
      <c r="AM387">
        <v>3</v>
      </c>
      <c r="AN387">
        <v>7</v>
      </c>
      <c r="AO387">
        <v>3</v>
      </c>
      <c r="AP387">
        <v>2</v>
      </c>
      <c r="AQ387">
        <v>4</v>
      </c>
      <c r="AR387">
        <v>2</v>
      </c>
      <c r="AS387">
        <v>4</v>
      </c>
      <c r="AT387">
        <v>3</v>
      </c>
      <c r="AU387">
        <v>3</v>
      </c>
      <c r="AV387">
        <v>3</v>
      </c>
      <c r="AW387">
        <v>7</v>
      </c>
      <c r="AX387">
        <v>1</v>
      </c>
      <c r="AY387">
        <v>5</v>
      </c>
      <c r="AZ387">
        <v>3</v>
      </c>
      <c r="BA387">
        <v>2</v>
      </c>
      <c r="BB387">
        <v>-12</v>
      </c>
    </row>
    <row r="388" spans="1:54">
      <c r="A388">
        <v>22695</v>
      </c>
      <c r="B388">
        <v>1</v>
      </c>
      <c r="C388">
        <v>1997</v>
      </c>
      <c r="D388" s="37">
        <v>44139.891041666699</v>
      </c>
      <c r="E388" t="s">
        <v>99</v>
      </c>
      <c r="F388">
        <v>4</v>
      </c>
      <c r="G388">
        <v>3</v>
      </c>
      <c r="H388">
        <v>3</v>
      </c>
      <c r="I388">
        <v>3</v>
      </c>
      <c r="J388">
        <v>2</v>
      </c>
      <c r="K388">
        <v>3</v>
      </c>
      <c r="L388">
        <v>3</v>
      </c>
      <c r="M388">
        <v>3</v>
      </c>
      <c r="N388">
        <v>2</v>
      </c>
      <c r="O388">
        <v>2</v>
      </c>
      <c r="P388">
        <v>3</v>
      </c>
      <c r="Q388">
        <v>3</v>
      </c>
      <c r="R388">
        <v>2</v>
      </c>
      <c r="S388">
        <v>3</v>
      </c>
      <c r="T388">
        <v>2</v>
      </c>
      <c r="U388">
        <v>2</v>
      </c>
      <c r="V388">
        <v>2</v>
      </c>
      <c r="W388">
        <v>2</v>
      </c>
      <c r="X388">
        <v>2</v>
      </c>
      <c r="Y388">
        <v>2</v>
      </c>
      <c r="Z388">
        <v>3</v>
      </c>
      <c r="AA388">
        <v>3</v>
      </c>
      <c r="AB388">
        <v>3</v>
      </c>
      <c r="AC388">
        <v>2</v>
      </c>
      <c r="AD388">
        <v>7</v>
      </c>
      <c r="AE388">
        <v>8</v>
      </c>
      <c r="AF388">
        <v>7</v>
      </c>
      <c r="AG388">
        <v>3</v>
      </c>
      <c r="AH388">
        <v>6</v>
      </c>
      <c r="AI388">
        <v>7</v>
      </c>
      <c r="AJ388">
        <v>7</v>
      </c>
      <c r="AK388">
        <v>5</v>
      </c>
      <c r="AL388">
        <v>11</v>
      </c>
      <c r="AM388">
        <v>7</v>
      </c>
      <c r="AN388">
        <v>33</v>
      </c>
      <c r="AO388">
        <v>4</v>
      </c>
      <c r="AP388">
        <v>9</v>
      </c>
      <c r="AQ388">
        <v>3</v>
      </c>
      <c r="AR388">
        <v>15</v>
      </c>
      <c r="AS388">
        <v>7</v>
      </c>
      <c r="AT388">
        <v>5</v>
      </c>
      <c r="AU388">
        <v>4</v>
      </c>
      <c r="AV388">
        <v>7</v>
      </c>
      <c r="AW388">
        <v>13</v>
      </c>
      <c r="AX388">
        <v>2</v>
      </c>
      <c r="AY388">
        <v>5</v>
      </c>
      <c r="AZ388">
        <v>8</v>
      </c>
      <c r="BA388">
        <v>5</v>
      </c>
      <c r="BB388">
        <v>-27</v>
      </c>
    </row>
    <row r="389" spans="1:54">
      <c r="A389">
        <v>22701</v>
      </c>
      <c r="B389">
        <v>1</v>
      </c>
      <c r="C389">
        <v>1997</v>
      </c>
      <c r="D389" s="37">
        <v>44139.893622685202</v>
      </c>
      <c r="E389" t="s">
        <v>102</v>
      </c>
      <c r="F389">
        <v>3</v>
      </c>
      <c r="G389">
        <v>3</v>
      </c>
      <c r="H389">
        <v>2</v>
      </c>
      <c r="I389">
        <v>2</v>
      </c>
      <c r="J389">
        <v>2</v>
      </c>
      <c r="K389">
        <v>2</v>
      </c>
      <c r="L389">
        <v>2</v>
      </c>
      <c r="M389">
        <v>4</v>
      </c>
      <c r="N389">
        <v>2</v>
      </c>
      <c r="O389">
        <v>3</v>
      </c>
      <c r="P389">
        <v>3</v>
      </c>
      <c r="Q389">
        <v>2</v>
      </c>
      <c r="R389">
        <v>3</v>
      </c>
      <c r="S389">
        <v>2</v>
      </c>
      <c r="T389">
        <v>2</v>
      </c>
      <c r="U389">
        <v>2</v>
      </c>
      <c r="V389">
        <v>2</v>
      </c>
      <c r="W389">
        <v>2</v>
      </c>
      <c r="X389">
        <v>2</v>
      </c>
      <c r="Y389">
        <v>2</v>
      </c>
      <c r="Z389">
        <v>3</v>
      </c>
      <c r="AA389">
        <v>2</v>
      </c>
      <c r="AB389">
        <v>1</v>
      </c>
      <c r="AC389">
        <v>3</v>
      </c>
      <c r="AD389">
        <v>9</v>
      </c>
      <c r="AE389">
        <v>8</v>
      </c>
      <c r="AF389">
        <v>5</v>
      </c>
      <c r="AG389">
        <v>5</v>
      </c>
      <c r="AH389">
        <v>5</v>
      </c>
      <c r="AI389">
        <v>7</v>
      </c>
      <c r="AJ389">
        <v>6</v>
      </c>
      <c r="AK389">
        <v>4</v>
      </c>
      <c r="AL389">
        <v>6</v>
      </c>
      <c r="AM389">
        <v>8</v>
      </c>
      <c r="AN389">
        <v>7</v>
      </c>
      <c r="AO389">
        <v>7</v>
      </c>
      <c r="AP389">
        <v>6</v>
      </c>
      <c r="AQ389">
        <v>5</v>
      </c>
      <c r="AR389">
        <v>3</v>
      </c>
      <c r="AS389">
        <v>5</v>
      </c>
      <c r="AT389">
        <v>4</v>
      </c>
      <c r="AU389">
        <v>7</v>
      </c>
      <c r="AV389">
        <v>5</v>
      </c>
      <c r="AW389">
        <v>5</v>
      </c>
      <c r="AX389">
        <v>3</v>
      </c>
      <c r="AY389">
        <v>5</v>
      </c>
      <c r="AZ389">
        <v>8</v>
      </c>
      <c r="BA389">
        <v>3</v>
      </c>
      <c r="BB389">
        <v>-18</v>
      </c>
    </row>
    <row r="390" spans="1:54">
      <c r="A390">
        <v>22705</v>
      </c>
      <c r="B390">
        <v>1</v>
      </c>
      <c r="C390">
        <v>1985</v>
      </c>
      <c r="D390" s="37">
        <v>44139.896689814799</v>
      </c>
      <c r="E390" t="s">
        <v>99</v>
      </c>
      <c r="F390">
        <v>3</v>
      </c>
      <c r="G390">
        <v>2</v>
      </c>
      <c r="H390">
        <v>2</v>
      </c>
      <c r="I390">
        <v>3</v>
      </c>
      <c r="J390">
        <v>3</v>
      </c>
      <c r="K390">
        <v>2</v>
      </c>
      <c r="L390">
        <v>2</v>
      </c>
      <c r="M390">
        <v>3</v>
      </c>
      <c r="N390">
        <v>2</v>
      </c>
      <c r="O390">
        <v>2</v>
      </c>
      <c r="P390">
        <v>3</v>
      </c>
      <c r="Q390">
        <v>3</v>
      </c>
      <c r="R390">
        <v>2</v>
      </c>
      <c r="S390">
        <v>2</v>
      </c>
      <c r="T390">
        <v>2</v>
      </c>
      <c r="U390">
        <v>3</v>
      </c>
      <c r="V390">
        <v>2</v>
      </c>
      <c r="W390">
        <v>2</v>
      </c>
      <c r="X390">
        <v>2</v>
      </c>
      <c r="Y390">
        <v>2</v>
      </c>
      <c r="Z390">
        <v>2</v>
      </c>
      <c r="AA390">
        <v>3</v>
      </c>
      <c r="AB390">
        <v>2</v>
      </c>
      <c r="AC390">
        <v>3</v>
      </c>
      <c r="AD390">
        <v>4</v>
      </c>
      <c r="AE390">
        <v>2</v>
      </c>
      <c r="AF390">
        <v>5</v>
      </c>
      <c r="AG390">
        <v>3</v>
      </c>
      <c r="AH390">
        <v>3</v>
      </c>
      <c r="AI390">
        <v>3</v>
      </c>
      <c r="AJ390">
        <v>3</v>
      </c>
      <c r="AK390">
        <v>3</v>
      </c>
      <c r="AL390">
        <v>3</v>
      </c>
      <c r="AM390">
        <v>3</v>
      </c>
      <c r="AN390">
        <v>6</v>
      </c>
      <c r="AO390">
        <v>5</v>
      </c>
      <c r="AP390">
        <v>4</v>
      </c>
      <c r="AQ390">
        <v>2</v>
      </c>
      <c r="AR390">
        <v>4</v>
      </c>
      <c r="AS390">
        <v>4</v>
      </c>
      <c r="AT390">
        <v>3</v>
      </c>
      <c r="AU390">
        <v>3</v>
      </c>
      <c r="AV390">
        <v>4</v>
      </c>
      <c r="AW390">
        <v>5</v>
      </c>
      <c r="AX390">
        <v>3</v>
      </c>
      <c r="AY390">
        <v>2</v>
      </c>
      <c r="AZ390">
        <v>4</v>
      </c>
      <c r="BA390">
        <v>5</v>
      </c>
      <c r="BB390">
        <v>-33</v>
      </c>
    </row>
    <row r="391" spans="1:54">
      <c r="A391">
        <v>22708</v>
      </c>
      <c r="B391">
        <v>0</v>
      </c>
      <c r="C391">
        <v>1997</v>
      </c>
      <c r="D391" s="37">
        <v>44139.897430555597</v>
      </c>
      <c r="E391" t="s">
        <v>224</v>
      </c>
      <c r="F391">
        <v>3</v>
      </c>
      <c r="G391">
        <v>4</v>
      </c>
      <c r="H391">
        <v>3</v>
      </c>
      <c r="I391">
        <v>4</v>
      </c>
      <c r="J391">
        <v>3</v>
      </c>
      <c r="K391">
        <v>4</v>
      </c>
      <c r="L391">
        <v>2</v>
      </c>
      <c r="M391">
        <v>3</v>
      </c>
      <c r="N391">
        <v>2</v>
      </c>
      <c r="O391">
        <v>2</v>
      </c>
      <c r="P391">
        <v>3</v>
      </c>
      <c r="Q391">
        <v>3</v>
      </c>
      <c r="R391">
        <v>2</v>
      </c>
      <c r="S391">
        <v>3</v>
      </c>
      <c r="T391">
        <v>3</v>
      </c>
      <c r="U391">
        <v>2</v>
      </c>
      <c r="V391">
        <v>3</v>
      </c>
      <c r="W391">
        <v>2</v>
      </c>
      <c r="X391">
        <v>3</v>
      </c>
      <c r="Y391">
        <v>2</v>
      </c>
      <c r="Z391">
        <v>3</v>
      </c>
      <c r="AA391">
        <v>3</v>
      </c>
      <c r="AB391">
        <v>3</v>
      </c>
      <c r="AC391">
        <v>2</v>
      </c>
      <c r="AD391">
        <v>5</v>
      </c>
      <c r="AE391">
        <v>4</v>
      </c>
      <c r="AF391">
        <v>5</v>
      </c>
      <c r="AG391">
        <v>3</v>
      </c>
      <c r="AH391">
        <v>4</v>
      </c>
      <c r="AI391">
        <v>4</v>
      </c>
      <c r="AJ391">
        <v>5</v>
      </c>
      <c r="AK391">
        <v>6</v>
      </c>
      <c r="AL391">
        <v>20</v>
      </c>
      <c r="AM391">
        <v>4</v>
      </c>
      <c r="AN391">
        <v>17</v>
      </c>
      <c r="AO391">
        <v>5</v>
      </c>
      <c r="AP391">
        <v>3</v>
      </c>
      <c r="AQ391">
        <v>3</v>
      </c>
      <c r="AR391">
        <v>3</v>
      </c>
      <c r="AS391">
        <v>2</v>
      </c>
      <c r="AT391">
        <v>2</v>
      </c>
      <c r="AU391">
        <v>3</v>
      </c>
      <c r="AV391">
        <v>4</v>
      </c>
      <c r="AW391">
        <v>7</v>
      </c>
      <c r="AX391">
        <v>2</v>
      </c>
      <c r="AY391">
        <v>3</v>
      </c>
      <c r="AZ391">
        <v>4</v>
      </c>
      <c r="BA391">
        <v>3</v>
      </c>
      <c r="BB391">
        <v>-11</v>
      </c>
    </row>
    <row r="392" spans="1:54">
      <c r="A392">
        <v>22716</v>
      </c>
      <c r="B392">
        <v>0</v>
      </c>
      <c r="C392">
        <v>1998</v>
      </c>
      <c r="D392" s="37">
        <v>44139.907361111102</v>
      </c>
      <c r="E392" t="s">
        <v>255</v>
      </c>
      <c r="F392">
        <v>3</v>
      </c>
      <c r="G392">
        <v>2</v>
      </c>
      <c r="H392">
        <v>2</v>
      </c>
      <c r="I392">
        <v>2</v>
      </c>
      <c r="J392">
        <v>2</v>
      </c>
      <c r="K392">
        <v>3</v>
      </c>
      <c r="L392">
        <v>2</v>
      </c>
      <c r="M392">
        <v>2</v>
      </c>
      <c r="N392">
        <v>2</v>
      </c>
      <c r="O392">
        <v>2</v>
      </c>
      <c r="P392">
        <v>2</v>
      </c>
      <c r="Q392">
        <v>3</v>
      </c>
      <c r="R392">
        <v>2</v>
      </c>
      <c r="S392">
        <v>2</v>
      </c>
      <c r="T392">
        <v>2</v>
      </c>
      <c r="U392">
        <v>2</v>
      </c>
      <c r="V392">
        <v>2</v>
      </c>
      <c r="W392">
        <v>2</v>
      </c>
      <c r="X392">
        <v>3</v>
      </c>
      <c r="Y392">
        <v>2</v>
      </c>
      <c r="Z392">
        <v>2</v>
      </c>
      <c r="AA392">
        <v>3</v>
      </c>
      <c r="AB392">
        <v>2</v>
      </c>
      <c r="AC392">
        <v>3</v>
      </c>
      <c r="AD392">
        <v>12</v>
      </c>
      <c r="AE392">
        <v>10</v>
      </c>
      <c r="AF392">
        <v>3</v>
      </c>
      <c r="AG392">
        <v>3</v>
      </c>
      <c r="AH392">
        <v>3</v>
      </c>
      <c r="AI392">
        <v>3</v>
      </c>
      <c r="AJ392">
        <v>2</v>
      </c>
      <c r="AK392">
        <v>4</v>
      </c>
      <c r="AL392">
        <v>4</v>
      </c>
      <c r="AM392">
        <v>3</v>
      </c>
      <c r="AN392">
        <v>2</v>
      </c>
      <c r="AO392">
        <v>4</v>
      </c>
      <c r="AP392">
        <v>3</v>
      </c>
      <c r="AQ392">
        <v>3</v>
      </c>
      <c r="AR392">
        <v>3</v>
      </c>
      <c r="AS392">
        <v>2</v>
      </c>
      <c r="AT392">
        <v>2</v>
      </c>
      <c r="AU392">
        <v>3</v>
      </c>
      <c r="AV392">
        <v>3</v>
      </c>
      <c r="AW392">
        <v>4</v>
      </c>
      <c r="AX392">
        <v>2</v>
      </c>
      <c r="AY392">
        <v>3</v>
      </c>
      <c r="AZ392">
        <v>2</v>
      </c>
      <c r="BA392">
        <v>2</v>
      </c>
      <c r="BB392">
        <v>-37</v>
      </c>
    </row>
    <row r="393" spans="1:54">
      <c r="A393">
        <v>20717</v>
      </c>
      <c r="B393">
        <v>1</v>
      </c>
      <c r="C393">
        <v>1974</v>
      </c>
      <c r="D393" s="37">
        <v>44139.923460648097</v>
      </c>
      <c r="E393" t="s">
        <v>97</v>
      </c>
      <c r="F393">
        <v>1</v>
      </c>
      <c r="G393">
        <v>3</v>
      </c>
      <c r="H393">
        <v>3</v>
      </c>
      <c r="I393">
        <v>2</v>
      </c>
      <c r="J393">
        <v>2</v>
      </c>
      <c r="K393">
        <v>2</v>
      </c>
      <c r="L393">
        <v>2</v>
      </c>
      <c r="M393">
        <v>3</v>
      </c>
      <c r="N393">
        <v>2</v>
      </c>
      <c r="O393">
        <v>1</v>
      </c>
      <c r="P393">
        <v>3</v>
      </c>
      <c r="Q393">
        <v>3</v>
      </c>
      <c r="R393">
        <v>2</v>
      </c>
      <c r="S393">
        <v>3</v>
      </c>
      <c r="T393">
        <v>3</v>
      </c>
      <c r="U393">
        <v>2</v>
      </c>
      <c r="V393">
        <v>1</v>
      </c>
      <c r="W393">
        <v>1</v>
      </c>
      <c r="X393">
        <v>2</v>
      </c>
      <c r="Y393">
        <v>3</v>
      </c>
      <c r="Z393">
        <v>3</v>
      </c>
      <c r="AA393">
        <v>3</v>
      </c>
      <c r="AB393">
        <v>2</v>
      </c>
      <c r="AC393">
        <v>2</v>
      </c>
      <c r="AD393">
        <v>7</v>
      </c>
      <c r="AE393">
        <v>6</v>
      </c>
      <c r="AF393">
        <v>5</v>
      </c>
      <c r="AG393">
        <v>5</v>
      </c>
      <c r="AH393">
        <v>4</v>
      </c>
      <c r="AI393">
        <v>5</v>
      </c>
      <c r="AJ393">
        <v>5</v>
      </c>
      <c r="AK393">
        <v>5</v>
      </c>
      <c r="AL393">
        <v>5</v>
      </c>
      <c r="AM393">
        <v>22</v>
      </c>
      <c r="AN393">
        <v>8</v>
      </c>
      <c r="AO393">
        <v>4</v>
      </c>
      <c r="AP393">
        <v>7</v>
      </c>
      <c r="AQ393">
        <v>3</v>
      </c>
      <c r="AR393">
        <v>4</v>
      </c>
      <c r="AS393">
        <v>3</v>
      </c>
      <c r="AT393">
        <v>6</v>
      </c>
      <c r="AU393">
        <v>9</v>
      </c>
      <c r="AV393">
        <v>5</v>
      </c>
      <c r="AW393">
        <v>7</v>
      </c>
      <c r="AX393">
        <v>3</v>
      </c>
      <c r="AY393">
        <v>4</v>
      </c>
      <c r="AZ393">
        <v>12</v>
      </c>
      <c r="BA393">
        <v>4</v>
      </c>
      <c r="BB393">
        <v>-17</v>
      </c>
    </row>
    <row r="394" spans="1:54">
      <c r="A394">
        <v>22720</v>
      </c>
      <c r="B394">
        <v>1</v>
      </c>
      <c r="C394">
        <v>1993</v>
      </c>
      <c r="D394" s="37">
        <v>44139.932013888902</v>
      </c>
      <c r="E394" t="s">
        <v>256</v>
      </c>
      <c r="F394">
        <v>1</v>
      </c>
      <c r="G394">
        <v>2</v>
      </c>
      <c r="H394">
        <v>2</v>
      </c>
      <c r="I394">
        <v>2</v>
      </c>
      <c r="J394">
        <v>2</v>
      </c>
      <c r="K394">
        <v>2</v>
      </c>
      <c r="L394">
        <v>2</v>
      </c>
      <c r="M394">
        <v>2</v>
      </c>
      <c r="N394">
        <v>1</v>
      </c>
      <c r="O394">
        <v>3</v>
      </c>
      <c r="P394">
        <v>3</v>
      </c>
      <c r="Q394">
        <v>4</v>
      </c>
      <c r="R394">
        <v>3</v>
      </c>
      <c r="S394">
        <v>2</v>
      </c>
      <c r="T394">
        <v>2</v>
      </c>
      <c r="U394">
        <v>3</v>
      </c>
      <c r="V394">
        <v>2</v>
      </c>
      <c r="W394">
        <v>3</v>
      </c>
      <c r="X394">
        <v>4</v>
      </c>
      <c r="Y394">
        <v>3</v>
      </c>
      <c r="Z394">
        <v>2</v>
      </c>
      <c r="AA394">
        <v>3</v>
      </c>
      <c r="AB394">
        <v>1</v>
      </c>
      <c r="AC394">
        <v>4</v>
      </c>
      <c r="AD394">
        <v>4</v>
      </c>
      <c r="AE394">
        <v>3</v>
      </c>
      <c r="AF394">
        <v>5</v>
      </c>
      <c r="AG394">
        <v>2</v>
      </c>
      <c r="AH394">
        <v>5</v>
      </c>
      <c r="AI394">
        <v>5</v>
      </c>
      <c r="AJ394">
        <v>4</v>
      </c>
      <c r="AK394">
        <v>3</v>
      </c>
      <c r="AL394">
        <v>10</v>
      </c>
      <c r="AM394">
        <v>7</v>
      </c>
      <c r="AN394">
        <v>7</v>
      </c>
      <c r="AO394">
        <v>4</v>
      </c>
      <c r="AP394">
        <v>3</v>
      </c>
      <c r="AQ394">
        <v>6</v>
      </c>
      <c r="AR394">
        <v>3</v>
      </c>
      <c r="AS394">
        <v>2</v>
      </c>
      <c r="AT394">
        <v>4</v>
      </c>
      <c r="AU394">
        <v>3</v>
      </c>
      <c r="AV394">
        <v>5</v>
      </c>
      <c r="AW394">
        <v>5</v>
      </c>
      <c r="AX394">
        <v>2</v>
      </c>
      <c r="AY394">
        <v>2</v>
      </c>
      <c r="AZ394">
        <v>5</v>
      </c>
      <c r="BA394">
        <v>2</v>
      </c>
      <c r="BB394">
        <v>-21</v>
      </c>
    </row>
    <row r="395" spans="1:54">
      <c r="A395">
        <v>22726</v>
      </c>
      <c r="B395">
        <v>0</v>
      </c>
      <c r="C395">
        <v>1995</v>
      </c>
      <c r="D395" s="37">
        <v>44139.959108796298</v>
      </c>
      <c r="E395" t="s">
        <v>139</v>
      </c>
      <c r="F395">
        <v>1</v>
      </c>
      <c r="G395">
        <v>2</v>
      </c>
      <c r="H395">
        <v>2</v>
      </c>
      <c r="I395">
        <v>2</v>
      </c>
      <c r="J395">
        <v>3</v>
      </c>
      <c r="K395">
        <v>1</v>
      </c>
      <c r="L395">
        <v>2</v>
      </c>
      <c r="M395">
        <v>2</v>
      </c>
      <c r="N395">
        <v>1</v>
      </c>
      <c r="O395">
        <v>1</v>
      </c>
      <c r="P395">
        <v>2</v>
      </c>
      <c r="Q395">
        <v>4</v>
      </c>
      <c r="R395">
        <v>3</v>
      </c>
      <c r="S395">
        <v>2</v>
      </c>
      <c r="T395">
        <v>1</v>
      </c>
      <c r="U395">
        <v>2</v>
      </c>
      <c r="V395">
        <v>1</v>
      </c>
      <c r="W395">
        <v>2</v>
      </c>
      <c r="X395">
        <v>4</v>
      </c>
      <c r="Y395">
        <v>2</v>
      </c>
      <c r="Z395">
        <v>4</v>
      </c>
      <c r="AA395">
        <v>3</v>
      </c>
      <c r="AB395">
        <v>2</v>
      </c>
      <c r="AC395">
        <v>2</v>
      </c>
      <c r="AD395">
        <v>6</v>
      </c>
      <c r="AE395">
        <v>6</v>
      </c>
      <c r="AF395">
        <v>3</v>
      </c>
      <c r="AG395">
        <v>2</v>
      </c>
      <c r="AH395">
        <v>4</v>
      </c>
      <c r="AI395">
        <v>2</v>
      </c>
      <c r="AJ395">
        <v>3</v>
      </c>
      <c r="AK395">
        <v>3</v>
      </c>
      <c r="AL395">
        <v>3</v>
      </c>
      <c r="AM395">
        <v>2</v>
      </c>
      <c r="AN395">
        <v>7</v>
      </c>
      <c r="AO395">
        <v>5</v>
      </c>
      <c r="AP395">
        <v>2</v>
      </c>
      <c r="AQ395">
        <v>4</v>
      </c>
      <c r="AR395">
        <v>3</v>
      </c>
      <c r="AS395">
        <v>4</v>
      </c>
      <c r="AT395">
        <v>2</v>
      </c>
      <c r="AU395">
        <v>4</v>
      </c>
      <c r="AV395">
        <v>4</v>
      </c>
      <c r="AW395">
        <v>4</v>
      </c>
      <c r="AX395">
        <v>4</v>
      </c>
      <c r="AY395">
        <v>2</v>
      </c>
      <c r="AZ395">
        <v>4</v>
      </c>
      <c r="BA395">
        <v>3</v>
      </c>
      <c r="BB395">
        <v>-9</v>
      </c>
    </row>
    <row r="396" spans="1:54">
      <c r="A396">
        <v>22733</v>
      </c>
      <c r="B396">
        <v>0</v>
      </c>
      <c r="C396">
        <v>1994</v>
      </c>
      <c r="D396" s="37">
        <v>44139.998819444401</v>
      </c>
      <c r="E396" t="s">
        <v>97</v>
      </c>
      <c r="F396">
        <v>4</v>
      </c>
      <c r="G396">
        <v>3</v>
      </c>
      <c r="H396">
        <v>3</v>
      </c>
      <c r="I396">
        <v>3</v>
      </c>
      <c r="J396">
        <v>3</v>
      </c>
      <c r="K396">
        <v>1</v>
      </c>
      <c r="L396">
        <v>3</v>
      </c>
      <c r="M396">
        <v>2</v>
      </c>
      <c r="N396">
        <v>2</v>
      </c>
      <c r="O396">
        <v>4</v>
      </c>
      <c r="P396">
        <v>3</v>
      </c>
      <c r="Q396">
        <v>4</v>
      </c>
      <c r="R396">
        <v>2</v>
      </c>
      <c r="S396">
        <v>4</v>
      </c>
      <c r="T396">
        <v>2</v>
      </c>
      <c r="U396">
        <v>2</v>
      </c>
      <c r="V396">
        <v>2</v>
      </c>
      <c r="W396">
        <v>3</v>
      </c>
      <c r="X396">
        <v>4</v>
      </c>
      <c r="Y396">
        <v>3</v>
      </c>
      <c r="Z396">
        <v>3</v>
      </c>
      <c r="AA396">
        <v>3</v>
      </c>
      <c r="AB396">
        <v>3</v>
      </c>
      <c r="AC396">
        <v>2</v>
      </c>
      <c r="AD396">
        <v>3</v>
      </c>
      <c r="AE396">
        <v>4</v>
      </c>
      <c r="AF396">
        <v>3</v>
      </c>
      <c r="AG396">
        <v>3</v>
      </c>
      <c r="AH396">
        <v>2</v>
      </c>
      <c r="AI396">
        <v>3</v>
      </c>
      <c r="AJ396">
        <v>4</v>
      </c>
      <c r="AK396">
        <v>4</v>
      </c>
      <c r="AL396">
        <v>3</v>
      </c>
      <c r="AM396">
        <v>4</v>
      </c>
      <c r="AN396">
        <v>5</v>
      </c>
      <c r="AO396">
        <v>3</v>
      </c>
      <c r="AP396">
        <v>6</v>
      </c>
      <c r="AQ396">
        <v>5</v>
      </c>
      <c r="AR396">
        <v>4</v>
      </c>
      <c r="AS396">
        <v>5</v>
      </c>
      <c r="AT396">
        <v>4</v>
      </c>
      <c r="AU396">
        <v>5</v>
      </c>
      <c r="AV396">
        <v>3</v>
      </c>
      <c r="AW396">
        <v>4</v>
      </c>
      <c r="AX396">
        <v>2</v>
      </c>
      <c r="AY396">
        <v>5</v>
      </c>
      <c r="AZ396">
        <v>5</v>
      </c>
      <c r="BA396">
        <v>4</v>
      </c>
      <c r="BB396">
        <v>-12</v>
      </c>
    </row>
    <row r="397" spans="1:54">
      <c r="A397">
        <v>22736</v>
      </c>
      <c r="B397">
        <v>1</v>
      </c>
      <c r="C397">
        <v>1996</v>
      </c>
      <c r="D397" s="37">
        <v>44140.000381944403</v>
      </c>
      <c r="E397" t="s">
        <v>143</v>
      </c>
      <c r="F397">
        <v>1</v>
      </c>
      <c r="G397">
        <v>1</v>
      </c>
      <c r="H397">
        <v>2</v>
      </c>
      <c r="I397">
        <v>2</v>
      </c>
      <c r="J397">
        <v>1</v>
      </c>
      <c r="K397">
        <v>3</v>
      </c>
      <c r="L397">
        <v>2</v>
      </c>
      <c r="M397">
        <v>2</v>
      </c>
      <c r="N397">
        <v>2</v>
      </c>
      <c r="O397">
        <v>2</v>
      </c>
      <c r="P397">
        <v>1</v>
      </c>
      <c r="Q397">
        <v>2</v>
      </c>
      <c r="R397">
        <v>3</v>
      </c>
      <c r="S397">
        <v>2</v>
      </c>
      <c r="T397">
        <v>2</v>
      </c>
      <c r="U397">
        <v>3</v>
      </c>
      <c r="V397">
        <v>2</v>
      </c>
      <c r="W397">
        <v>3</v>
      </c>
      <c r="X397">
        <v>2</v>
      </c>
      <c r="Y397">
        <v>2</v>
      </c>
      <c r="Z397">
        <v>3</v>
      </c>
      <c r="AA397">
        <v>4</v>
      </c>
      <c r="AB397">
        <v>3</v>
      </c>
      <c r="AC397">
        <v>3</v>
      </c>
      <c r="AD397">
        <v>32</v>
      </c>
      <c r="AE397">
        <v>3</v>
      </c>
      <c r="AF397">
        <v>3</v>
      </c>
      <c r="AG397">
        <v>4</v>
      </c>
      <c r="AH397">
        <v>6</v>
      </c>
      <c r="AI397">
        <v>5</v>
      </c>
      <c r="AJ397">
        <v>5</v>
      </c>
      <c r="AK397">
        <v>7</v>
      </c>
      <c r="AL397">
        <v>14</v>
      </c>
      <c r="AM397">
        <v>5</v>
      </c>
      <c r="AN397">
        <v>14</v>
      </c>
      <c r="AO397">
        <v>6</v>
      </c>
      <c r="AP397">
        <v>5</v>
      </c>
      <c r="AQ397">
        <v>6</v>
      </c>
      <c r="AR397">
        <v>3</v>
      </c>
      <c r="AS397">
        <v>6</v>
      </c>
      <c r="AT397">
        <v>6</v>
      </c>
      <c r="AU397">
        <v>60</v>
      </c>
      <c r="AV397">
        <v>3</v>
      </c>
      <c r="AW397">
        <v>9</v>
      </c>
      <c r="AX397">
        <v>6</v>
      </c>
      <c r="AY397">
        <v>7</v>
      </c>
      <c r="AZ397">
        <v>4</v>
      </c>
      <c r="BA397">
        <v>5</v>
      </c>
      <c r="BB397">
        <v>-6</v>
      </c>
    </row>
    <row r="398" spans="1:54">
      <c r="A398">
        <v>22741</v>
      </c>
      <c r="B398">
        <v>0</v>
      </c>
      <c r="C398">
        <v>1994</v>
      </c>
      <c r="D398" s="37">
        <v>44140.230104166701</v>
      </c>
      <c r="E398" t="s">
        <v>257</v>
      </c>
      <c r="F398">
        <v>4</v>
      </c>
      <c r="G398">
        <v>3</v>
      </c>
      <c r="H398">
        <v>2</v>
      </c>
      <c r="I398">
        <v>3</v>
      </c>
      <c r="J398">
        <v>2</v>
      </c>
      <c r="K398">
        <v>3</v>
      </c>
      <c r="L398">
        <v>2</v>
      </c>
      <c r="M398">
        <v>2</v>
      </c>
      <c r="N398">
        <v>2</v>
      </c>
      <c r="O398">
        <v>2</v>
      </c>
      <c r="P398">
        <v>3</v>
      </c>
      <c r="Q398">
        <v>3</v>
      </c>
      <c r="R398">
        <v>3</v>
      </c>
      <c r="S398">
        <v>2</v>
      </c>
      <c r="T398">
        <v>1</v>
      </c>
      <c r="U398">
        <v>3</v>
      </c>
      <c r="V398">
        <v>2</v>
      </c>
      <c r="W398">
        <v>2</v>
      </c>
      <c r="X398">
        <v>3</v>
      </c>
      <c r="Y398">
        <v>3</v>
      </c>
      <c r="Z398">
        <v>2</v>
      </c>
      <c r="AA398">
        <v>3</v>
      </c>
      <c r="AB398">
        <v>2</v>
      </c>
      <c r="AC398">
        <v>3</v>
      </c>
      <c r="AD398">
        <v>13</v>
      </c>
      <c r="AE398">
        <v>6</v>
      </c>
      <c r="AF398">
        <v>5</v>
      </c>
      <c r="AG398">
        <v>8</v>
      </c>
      <c r="AH398">
        <v>6</v>
      </c>
      <c r="AI398">
        <v>8</v>
      </c>
      <c r="AJ398">
        <v>6</v>
      </c>
      <c r="AK398">
        <v>8</v>
      </c>
      <c r="AL398">
        <v>3</v>
      </c>
      <c r="AM398">
        <v>3</v>
      </c>
      <c r="AN398">
        <v>6</v>
      </c>
      <c r="AO398">
        <v>5</v>
      </c>
      <c r="AP398">
        <v>6</v>
      </c>
      <c r="AQ398">
        <v>5</v>
      </c>
      <c r="AR398">
        <v>2</v>
      </c>
      <c r="AS398">
        <v>5</v>
      </c>
      <c r="AT398">
        <v>4</v>
      </c>
      <c r="AU398">
        <v>4</v>
      </c>
      <c r="AV398">
        <v>6</v>
      </c>
      <c r="AW398">
        <v>4</v>
      </c>
      <c r="AX398">
        <v>3</v>
      </c>
      <c r="AY398">
        <v>2</v>
      </c>
      <c r="AZ398">
        <v>7</v>
      </c>
      <c r="BA398">
        <v>3</v>
      </c>
      <c r="BB398">
        <v>-35</v>
      </c>
    </row>
    <row r="399" spans="1:54">
      <c r="A399">
        <v>22754</v>
      </c>
      <c r="B399">
        <v>0</v>
      </c>
      <c r="C399">
        <v>1998</v>
      </c>
      <c r="D399" s="37">
        <v>44140.357210648202</v>
      </c>
      <c r="E399" t="s">
        <v>258</v>
      </c>
      <c r="F399">
        <v>4</v>
      </c>
      <c r="G399">
        <v>3</v>
      </c>
      <c r="H399">
        <v>3</v>
      </c>
      <c r="I399">
        <v>2</v>
      </c>
      <c r="J399">
        <v>2</v>
      </c>
      <c r="K399">
        <v>3</v>
      </c>
      <c r="L399">
        <v>2</v>
      </c>
      <c r="M399">
        <v>2</v>
      </c>
      <c r="N399">
        <v>3</v>
      </c>
      <c r="O399">
        <v>2</v>
      </c>
      <c r="P399">
        <v>3</v>
      </c>
      <c r="Q399">
        <v>4</v>
      </c>
      <c r="R399">
        <v>2</v>
      </c>
      <c r="S399">
        <v>3</v>
      </c>
      <c r="T399">
        <v>2</v>
      </c>
      <c r="U399">
        <v>2</v>
      </c>
      <c r="V399">
        <v>2</v>
      </c>
      <c r="W399">
        <v>2</v>
      </c>
      <c r="X399">
        <v>4</v>
      </c>
      <c r="Y399">
        <v>2</v>
      </c>
      <c r="Z399">
        <v>2</v>
      </c>
      <c r="AA399">
        <v>3</v>
      </c>
      <c r="AB399">
        <v>2</v>
      </c>
      <c r="AC399">
        <v>3</v>
      </c>
      <c r="AD399">
        <v>5</v>
      </c>
      <c r="AE399">
        <v>7</v>
      </c>
      <c r="AF399">
        <v>5</v>
      </c>
      <c r="AG399">
        <v>5</v>
      </c>
      <c r="AH399">
        <v>6</v>
      </c>
      <c r="AI399">
        <v>7</v>
      </c>
      <c r="AJ399">
        <v>4</v>
      </c>
      <c r="AK399">
        <v>6</v>
      </c>
      <c r="AL399">
        <v>4</v>
      </c>
      <c r="AM399">
        <v>9</v>
      </c>
      <c r="AN399">
        <v>5</v>
      </c>
      <c r="AO399">
        <v>3</v>
      </c>
      <c r="AP399">
        <v>8</v>
      </c>
      <c r="AQ399">
        <v>7</v>
      </c>
      <c r="AR399">
        <v>3</v>
      </c>
      <c r="AS399">
        <v>5</v>
      </c>
      <c r="AT399">
        <v>4</v>
      </c>
      <c r="AU399">
        <v>4</v>
      </c>
      <c r="AV399">
        <v>4</v>
      </c>
      <c r="AW399">
        <v>5</v>
      </c>
      <c r="AX399">
        <v>6</v>
      </c>
      <c r="AY399">
        <v>4</v>
      </c>
      <c r="AZ399">
        <v>5</v>
      </c>
      <c r="BA399">
        <v>3</v>
      </c>
      <c r="BB399">
        <v>-31</v>
      </c>
    </row>
    <row r="400" spans="1:54">
      <c r="A400">
        <v>22755</v>
      </c>
      <c r="B400">
        <v>0</v>
      </c>
      <c r="C400">
        <v>1970</v>
      </c>
      <c r="D400" s="37">
        <v>44140.403032407397</v>
      </c>
      <c r="E400" t="s">
        <v>97</v>
      </c>
      <c r="F400">
        <v>4</v>
      </c>
      <c r="G400">
        <v>2</v>
      </c>
      <c r="H400">
        <v>3</v>
      </c>
      <c r="I400">
        <v>1</v>
      </c>
      <c r="J400">
        <v>1</v>
      </c>
      <c r="K400">
        <v>3</v>
      </c>
      <c r="L400">
        <v>2</v>
      </c>
      <c r="M400">
        <v>2</v>
      </c>
      <c r="N400">
        <v>1</v>
      </c>
      <c r="O400">
        <v>2</v>
      </c>
      <c r="P400">
        <v>2</v>
      </c>
      <c r="Q400">
        <v>3</v>
      </c>
      <c r="R400">
        <v>4</v>
      </c>
      <c r="S400">
        <v>1</v>
      </c>
      <c r="T400">
        <v>1</v>
      </c>
      <c r="U400">
        <v>1</v>
      </c>
      <c r="V400">
        <v>1</v>
      </c>
      <c r="W400">
        <v>1</v>
      </c>
      <c r="X400">
        <v>1</v>
      </c>
      <c r="Y400">
        <v>1</v>
      </c>
      <c r="Z400">
        <v>1</v>
      </c>
      <c r="AA400">
        <v>2</v>
      </c>
      <c r="AB400">
        <v>1</v>
      </c>
      <c r="AC400">
        <v>4</v>
      </c>
      <c r="AD400">
        <v>5</v>
      </c>
      <c r="AE400">
        <v>5</v>
      </c>
      <c r="AF400">
        <v>6</v>
      </c>
      <c r="AG400">
        <v>4</v>
      </c>
      <c r="AH400">
        <v>5</v>
      </c>
      <c r="AI400">
        <v>6</v>
      </c>
      <c r="AJ400">
        <v>6</v>
      </c>
      <c r="AK400">
        <v>7</v>
      </c>
      <c r="AL400">
        <v>7</v>
      </c>
      <c r="AM400">
        <v>8</v>
      </c>
      <c r="AN400">
        <v>6</v>
      </c>
      <c r="AO400">
        <v>13</v>
      </c>
      <c r="AP400">
        <v>6</v>
      </c>
      <c r="AQ400">
        <v>7</v>
      </c>
      <c r="AR400">
        <v>8</v>
      </c>
      <c r="AS400">
        <v>56</v>
      </c>
      <c r="AT400">
        <v>6</v>
      </c>
      <c r="AU400">
        <v>4</v>
      </c>
      <c r="AV400">
        <v>7</v>
      </c>
      <c r="AW400">
        <v>6</v>
      </c>
      <c r="AX400">
        <v>5</v>
      </c>
      <c r="AY400">
        <v>4</v>
      </c>
      <c r="AZ400">
        <v>4</v>
      </c>
      <c r="BA400">
        <v>3</v>
      </c>
      <c r="BB400">
        <v>14</v>
      </c>
    </row>
    <row r="401" spans="1:54">
      <c r="A401">
        <v>22772</v>
      </c>
      <c r="B401">
        <v>0</v>
      </c>
      <c r="C401">
        <v>1998</v>
      </c>
      <c r="D401" s="37">
        <v>44140.464918981503</v>
      </c>
      <c r="E401" t="s">
        <v>259</v>
      </c>
      <c r="F401">
        <v>4</v>
      </c>
      <c r="G401">
        <v>3</v>
      </c>
      <c r="H401">
        <v>3</v>
      </c>
      <c r="I401">
        <v>3</v>
      </c>
      <c r="J401">
        <v>2</v>
      </c>
      <c r="K401">
        <v>2</v>
      </c>
      <c r="L401">
        <v>3</v>
      </c>
      <c r="M401">
        <v>2</v>
      </c>
      <c r="N401">
        <v>3</v>
      </c>
      <c r="O401">
        <v>4</v>
      </c>
      <c r="P401">
        <v>2</v>
      </c>
      <c r="Q401">
        <v>3</v>
      </c>
      <c r="R401">
        <v>2</v>
      </c>
      <c r="S401">
        <v>4</v>
      </c>
      <c r="T401">
        <v>2</v>
      </c>
      <c r="U401">
        <v>3</v>
      </c>
      <c r="V401">
        <v>4</v>
      </c>
      <c r="W401">
        <v>3</v>
      </c>
      <c r="X401">
        <v>3</v>
      </c>
      <c r="Y401">
        <v>2</v>
      </c>
      <c r="Z401">
        <v>1</v>
      </c>
      <c r="AA401">
        <v>2</v>
      </c>
      <c r="AB401">
        <v>3</v>
      </c>
      <c r="AC401">
        <v>1</v>
      </c>
      <c r="AD401">
        <v>9</v>
      </c>
      <c r="AE401">
        <v>3</v>
      </c>
      <c r="AF401">
        <v>4</v>
      </c>
      <c r="AG401">
        <v>3</v>
      </c>
      <c r="AH401">
        <v>4</v>
      </c>
      <c r="AI401">
        <v>4</v>
      </c>
      <c r="AJ401">
        <v>2</v>
      </c>
      <c r="AK401">
        <v>5</v>
      </c>
      <c r="AL401">
        <v>9</v>
      </c>
      <c r="AM401">
        <v>4</v>
      </c>
      <c r="AN401">
        <v>7</v>
      </c>
      <c r="AO401">
        <v>10</v>
      </c>
      <c r="AP401">
        <v>5</v>
      </c>
      <c r="AQ401">
        <v>4</v>
      </c>
      <c r="AR401">
        <v>5</v>
      </c>
      <c r="AS401">
        <v>6</v>
      </c>
      <c r="AT401">
        <v>5</v>
      </c>
      <c r="AU401">
        <v>3</v>
      </c>
      <c r="AV401">
        <v>3</v>
      </c>
      <c r="AW401">
        <v>9</v>
      </c>
      <c r="AX401">
        <v>2</v>
      </c>
      <c r="AY401">
        <v>5</v>
      </c>
      <c r="AZ401">
        <v>10</v>
      </c>
      <c r="BA401">
        <v>3</v>
      </c>
      <c r="BB401">
        <v>11</v>
      </c>
    </row>
    <row r="402" spans="1:54">
      <c r="A402">
        <v>22795</v>
      </c>
      <c r="B402">
        <v>0</v>
      </c>
      <c r="C402">
        <v>2001</v>
      </c>
      <c r="D402" s="37">
        <v>44140.596724536997</v>
      </c>
      <c r="E402" t="s">
        <v>260</v>
      </c>
      <c r="F402">
        <v>4</v>
      </c>
      <c r="G402">
        <v>4</v>
      </c>
      <c r="H402">
        <v>4</v>
      </c>
      <c r="I402">
        <v>4</v>
      </c>
      <c r="J402">
        <v>4</v>
      </c>
      <c r="K402">
        <v>2</v>
      </c>
      <c r="L402">
        <v>3</v>
      </c>
      <c r="M402">
        <v>4</v>
      </c>
      <c r="N402">
        <v>4</v>
      </c>
      <c r="O402">
        <v>3</v>
      </c>
      <c r="P402">
        <v>4</v>
      </c>
      <c r="Q402">
        <v>3</v>
      </c>
      <c r="R402">
        <v>1</v>
      </c>
      <c r="S402">
        <v>4</v>
      </c>
      <c r="T402">
        <v>4</v>
      </c>
      <c r="U402">
        <v>1</v>
      </c>
      <c r="V402">
        <v>3</v>
      </c>
      <c r="W402">
        <v>2</v>
      </c>
      <c r="X402">
        <v>3</v>
      </c>
      <c r="Y402">
        <v>1</v>
      </c>
      <c r="Z402">
        <v>4</v>
      </c>
      <c r="AA402">
        <v>3</v>
      </c>
      <c r="AB402">
        <v>4</v>
      </c>
      <c r="AC402">
        <v>2</v>
      </c>
      <c r="AD402">
        <v>4</v>
      </c>
      <c r="AE402">
        <v>2</v>
      </c>
      <c r="AF402">
        <v>1</v>
      </c>
      <c r="AG402">
        <v>2</v>
      </c>
      <c r="AH402">
        <v>2</v>
      </c>
      <c r="AI402">
        <v>2</v>
      </c>
      <c r="AJ402">
        <v>3</v>
      </c>
      <c r="AK402">
        <v>4</v>
      </c>
      <c r="AL402">
        <v>3</v>
      </c>
      <c r="AM402">
        <v>3</v>
      </c>
      <c r="AN402">
        <v>6</v>
      </c>
      <c r="AO402">
        <v>3</v>
      </c>
      <c r="AP402">
        <v>2</v>
      </c>
      <c r="AQ402">
        <v>3</v>
      </c>
      <c r="AR402">
        <v>2</v>
      </c>
      <c r="AS402">
        <v>3</v>
      </c>
      <c r="AT402">
        <v>2</v>
      </c>
      <c r="AU402">
        <v>3</v>
      </c>
      <c r="AV402">
        <v>3</v>
      </c>
      <c r="AW402">
        <v>3</v>
      </c>
      <c r="AX402">
        <v>1</v>
      </c>
      <c r="AY402">
        <v>3</v>
      </c>
      <c r="AZ402">
        <v>4</v>
      </c>
      <c r="BA402">
        <v>2</v>
      </c>
      <c r="BB402">
        <v>55</v>
      </c>
    </row>
    <row r="403" spans="1:54">
      <c r="A403">
        <v>22803</v>
      </c>
      <c r="B403">
        <v>1</v>
      </c>
      <c r="C403">
        <v>1995</v>
      </c>
      <c r="D403" s="37">
        <v>44140.602175925902</v>
      </c>
      <c r="E403" t="s">
        <v>261</v>
      </c>
      <c r="F403">
        <v>3</v>
      </c>
      <c r="G403">
        <v>2</v>
      </c>
      <c r="H403">
        <v>2</v>
      </c>
      <c r="I403">
        <v>2</v>
      </c>
      <c r="J403">
        <v>2</v>
      </c>
      <c r="K403">
        <v>2</v>
      </c>
      <c r="L403">
        <v>2</v>
      </c>
      <c r="M403">
        <v>1</v>
      </c>
      <c r="N403">
        <v>2</v>
      </c>
      <c r="O403">
        <v>3</v>
      </c>
      <c r="P403">
        <v>3</v>
      </c>
      <c r="Q403">
        <v>2</v>
      </c>
      <c r="R403">
        <v>2</v>
      </c>
      <c r="S403">
        <v>3</v>
      </c>
      <c r="T403">
        <v>1</v>
      </c>
      <c r="U403">
        <v>2</v>
      </c>
      <c r="V403">
        <v>1</v>
      </c>
      <c r="W403">
        <v>1</v>
      </c>
      <c r="X403">
        <v>2</v>
      </c>
      <c r="Y403">
        <v>1</v>
      </c>
      <c r="Z403">
        <v>1</v>
      </c>
      <c r="AA403">
        <v>4</v>
      </c>
      <c r="AB403">
        <v>2</v>
      </c>
      <c r="AC403">
        <v>4</v>
      </c>
      <c r="AD403">
        <v>4</v>
      </c>
      <c r="AE403">
        <v>2</v>
      </c>
      <c r="AF403">
        <v>1</v>
      </c>
      <c r="AG403">
        <v>2</v>
      </c>
      <c r="AH403">
        <v>3</v>
      </c>
      <c r="AI403">
        <v>2</v>
      </c>
      <c r="AJ403">
        <v>3</v>
      </c>
      <c r="AK403">
        <v>3</v>
      </c>
      <c r="AL403">
        <v>2</v>
      </c>
      <c r="AM403">
        <v>2</v>
      </c>
      <c r="AN403">
        <v>3</v>
      </c>
      <c r="AO403">
        <v>3</v>
      </c>
      <c r="AP403">
        <v>1</v>
      </c>
      <c r="AQ403">
        <v>2</v>
      </c>
      <c r="AR403">
        <v>1</v>
      </c>
      <c r="AS403">
        <v>3</v>
      </c>
      <c r="AT403">
        <v>1</v>
      </c>
      <c r="AU403">
        <v>2</v>
      </c>
      <c r="AV403">
        <v>3</v>
      </c>
      <c r="AW403">
        <v>2</v>
      </c>
      <c r="AX403">
        <v>2</v>
      </c>
      <c r="AY403">
        <v>1</v>
      </c>
      <c r="AZ403">
        <v>3</v>
      </c>
      <c r="BA403">
        <v>1</v>
      </c>
      <c r="BB403">
        <v>-10</v>
      </c>
    </row>
    <row r="404" spans="1:54">
      <c r="A404">
        <v>20049</v>
      </c>
      <c r="B404">
        <v>0</v>
      </c>
      <c r="C404">
        <v>1999</v>
      </c>
      <c r="D404" s="37">
        <v>44140.817997685197</v>
      </c>
      <c r="E404" t="s">
        <v>95</v>
      </c>
      <c r="F404">
        <v>3</v>
      </c>
      <c r="G404">
        <v>2</v>
      </c>
      <c r="H404">
        <v>2</v>
      </c>
      <c r="I404">
        <v>3</v>
      </c>
      <c r="J404">
        <v>1</v>
      </c>
      <c r="K404">
        <v>4</v>
      </c>
      <c r="L404">
        <v>1</v>
      </c>
      <c r="M404">
        <v>1</v>
      </c>
      <c r="N404">
        <v>2</v>
      </c>
      <c r="O404">
        <v>1</v>
      </c>
      <c r="P404">
        <v>2</v>
      </c>
      <c r="Q404">
        <v>3</v>
      </c>
      <c r="R404">
        <v>3</v>
      </c>
      <c r="S404">
        <v>3</v>
      </c>
      <c r="T404">
        <v>1</v>
      </c>
      <c r="U404">
        <v>1</v>
      </c>
      <c r="V404">
        <v>1</v>
      </c>
      <c r="W404">
        <v>2</v>
      </c>
      <c r="X404">
        <v>2</v>
      </c>
      <c r="Y404">
        <v>2</v>
      </c>
      <c r="Z404">
        <v>1</v>
      </c>
      <c r="AA404">
        <v>3</v>
      </c>
      <c r="AB404">
        <v>1</v>
      </c>
      <c r="AC404">
        <v>4</v>
      </c>
      <c r="AD404">
        <v>13</v>
      </c>
      <c r="AE404">
        <v>3</v>
      </c>
      <c r="AF404">
        <v>3</v>
      </c>
      <c r="AG404">
        <v>3</v>
      </c>
      <c r="AH404">
        <v>5</v>
      </c>
      <c r="AI404">
        <v>6</v>
      </c>
      <c r="AJ404">
        <v>5</v>
      </c>
      <c r="AK404">
        <v>7</v>
      </c>
      <c r="AL404">
        <v>8</v>
      </c>
      <c r="AM404">
        <v>12</v>
      </c>
      <c r="AN404">
        <v>11</v>
      </c>
      <c r="AO404">
        <v>7</v>
      </c>
      <c r="AP404">
        <v>3</v>
      </c>
      <c r="AQ404">
        <v>5</v>
      </c>
      <c r="AR404">
        <v>4</v>
      </c>
      <c r="AS404">
        <v>6</v>
      </c>
      <c r="AT404">
        <v>2</v>
      </c>
      <c r="AU404">
        <v>5</v>
      </c>
      <c r="AV404">
        <v>6</v>
      </c>
      <c r="AW404">
        <v>7</v>
      </c>
      <c r="AX404">
        <v>3</v>
      </c>
      <c r="AY404">
        <v>4</v>
      </c>
      <c r="AZ404">
        <v>8</v>
      </c>
      <c r="BA404">
        <v>6</v>
      </c>
      <c r="BB404">
        <v>-5</v>
      </c>
    </row>
    <row r="405" spans="1:54">
      <c r="A405">
        <v>22830</v>
      </c>
      <c r="B405">
        <v>1</v>
      </c>
      <c r="C405">
        <v>1999</v>
      </c>
      <c r="D405" s="37">
        <v>44140.8217939815</v>
      </c>
      <c r="E405" t="s">
        <v>262</v>
      </c>
      <c r="F405">
        <v>4</v>
      </c>
      <c r="G405">
        <v>3</v>
      </c>
      <c r="H405">
        <v>4</v>
      </c>
      <c r="I405">
        <v>3</v>
      </c>
      <c r="J405">
        <v>3</v>
      </c>
      <c r="K405">
        <v>2</v>
      </c>
      <c r="L405">
        <v>3</v>
      </c>
      <c r="M405">
        <v>4</v>
      </c>
      <c r="N405">
        <v>4</v>
      </c>
      <c r="O405">
        <v>3</v>
      </c>
      <c r="P405">
        <v>3</v>
      </c>
      <c r="Q405">
        <v>4</v>
      </c>
      <c r="R405">
        <v>2</v>
      </c>
      <c r="S405">
        <v>3</v>
      </c>
      <c r="T405">
        <v>3</v>
      </c>
      <c r="U405">
        <v>1</v>
      </c>
      <c r="V405">
        <v>2</v>
      </c>
      <c r="W405">
        <v>4</v>
      </c>
      <c r="X405">
        <v>3</v>
      </c>
      <c r="Y405">
        <v>2</v>
      </c>
      <c r="Z405">
        <v>4</v>
      </c>
      <c r="AA405">
        <v>3</v>
      </c>
      <c r="AB405">
        <v>3</v>
      </c>
      <c r="AC405">
        <v>2</v>
      </c>
      <c r="AD405">
        <v>3</v>
      </c>
      <c r="AE405">
        <v>2</v>
      </c>
      <c r="AF405">
        <v>2</v>
      </c>
      <c r="AG405">
        <v>2</v>
      </c>
      <c r="AH405">
        <v>5</v>
      </c>
      <c r="AI405">
        <v>3</v>
      </c>
      <c r="AJ405">
        <v>3</v>
      </c>
      <c r="AK405">
        <v>2</v>
      </c>
      <c r="AL405">
        <v>3</v>
      </c>
      <c r="AM405">
        <v>3</v>
      </c>
      <c r="AN405">
        <v>3</v>
      </c>
      <c r="AO405">
        <v>3</v>
      </c>
      <c r="AP405">
        <v>4</v>
      </c>
      <c r="AQ405">
        <v>3</v>
      </c>
      <c r="AR405">
        <v>4</v>
      </c>
      <c r="AS405">
        <v>3</v>
      </c>
      <c r="AT405">
        <v>2</v>
      </c>
      <c r="AU405">
        <v>4</v>
      </c>
      <c r="AV405">
        <v>3</v>
      </c>
      <c r="AW405">
        <v>5</v>
      </c>
      <c r="AX405">
        <v>2</v>
      </c>
      <c r="AY405">
        <v>2</v>
      </c>
      <c r="AZ405">
        <v>7</v>
      </c>
      <c r="BA405">
        <v>2</v>
      </c>
      <c r="BB405">
        <v>13</v>
      </c>
    </row>
    <row r="406" spans="1:54">
      <c r="A406">
        <v>22835</v>
      </c>
      <c r="B406">
        <v>0</v>
      </c>
      <c r="C406">
        <v>1968</v>
      </c>
      <c r="D406" s="37">
        <v>44140.835902777799</v>
      </c>
      <c r="E406" t="s">
        <v>263</v>
      </c>
      <c r="F406">
        <v>4</v>
      </c>
      <c r="G406">
        <v>2</v>
      </c>
      <c r="H406">
        <v>2</v>
      </c>
      <c r="I406">
        <v>2</v>
      </c>
      <c r="J406">
        <v>2</v>
      </c>
      <c r="K406">
        <v>3</v>
      </c>
      <c r="L406">
        <v>2</v>
      </c>
      <c r="M406">
        <v>3</v>
      </c>
      <c r="N406">
        <v>2</v>
      </c>
      <c r="O406">
        <v>1</v>
      </c>
      <c r="P406">
        <v>2</v>
      </c>
      <c r="Q406">
        <v>3</v>
      </c>
      <c r="R406">
        <v>3</v>
      </c>
      <c r="S406">
        <v>2</v>
      </c>
      <c r="T406">
        <v>1</v>
      </c>
      <c r="U406">
        <v>2</v>
      </c>
      <c r="V406">
        <v>1</v>
      </c>
      <c r="W406">
        <v>2</v>
      </c>
      <c r="X406">
        <v>2</v>
      </c>
      <c r="Y406">
        <v>2</v>
      </c>
      <c r="Z406">
        <v>1</v>
      </c>
      <c r="AA406">
        <v>3</v>
      </c>
      <c r="AB406">
        <v>2</v>
      </c>
      <c r="AC406">
        <v>1</v>
      </c>
      <c r="AD406">
        <v>8</v>
      </c>
      <c r="AE406">
        <v>12</v>
      </c>
      <c r="AF406">
        <v>18</v>
      </c>
      <c r="AG406">
        <v>7</v>
      </c>
      <c r="AH406">
        <v>9</v>
      </c>
      <c r="AI406">
        <v>5</v>
      </c>
      <c r="AJ406">
        <v>6</v>
      </c>
      <c r="AK406">
        <v>14</v>
      </c>
      <c r="AL406">
        <v>8</v>
      </c>
      <c r="AM406">
        <v>5</v>
      </c>
      <c r="AN406">
        <v>10</v>
      </c>
      <c r="AO406">
        <v>9</v>
      </c>
      <c r="AP406">
        <v>8</v>
      </c>
      <c r="AQ406">
        <v>6</v>
      </c>
      <c r="AR406">
        <v>5</v>
      </c>
      <c r="AS406">
        <v>7</v>
      </c>
      <c r="AT406">
        <v>6</v>
      </c>
      <c r="AU406">
        <v>9</v>
      </c>
      <c r="AV406">
        <v>11</v>
      </c>
      <c r="AW406">
        <v>9</v>
      </c>
      <c r="AX406">
        <v>4</v>
      </c>
      <c r="AY406">
        <v>8</v>
      </c>
      <c r="AZ406">
        <v>7</v>
      </c>
      <c r="BA406">
        <v>5</v>
      </c>
      <c r="BB406">
        <v>-17</v>
      </c>
    </row>
    <row r="407" spans="1:54">
      <c r="A407">
        <v>22838</v>
      </c>
      <c r="B407">
        <v>0</v>
      </c>
      <c r="C407">
        <v>1989</v>
      </c>
      <c r="D407" s="37">
        <v>44140.840451388904</v>
      </c>
      <c r="E407" t="s">
        <v>102</v>
      </c>
      <c r="F407">
        <v>3</v>
      </c>
      <c r="G407">
        <v>3</v>
      </c>
      <c r="H407">
        <v>3</v>
      </c>
      <c r="I407">
        <v>2</v>
      </c>
      <c r="J407">
        <v>3</v>
      </c>
      <c r="K407">
        <v>1</v>
      </c>
      <c r="L407">
        <v>3</v>
      </c>
      <c r="M407">
        <v>2</v>
      </c>
      <c r="N407">
        <v>2</v>
      </c>
      <c r="O407">
        <v>3</v>
      </c>
      <c r="P407">
        <v>3</v>
      </c>
      <c r="Q407">
        <v>2</v>
      </c>
      <c r="R407">
        <v>2</v>
      </c>
      <c r="S407">
        <v>3</v>
      </c>
      <c r="T407">
        <v>2</v>
      </c>
      <c r="U407">
        <v>3</v>
      </c>
      <c r="V407">
        <v>3</v>
      </c>
      <c r="W407">
        <v>3</v>
      </c>
      <c r="X407">
        <v>4</v>
      </c>
      <c r="Y407">
        <v>3</v>
      </c>
      <c r="Z407">
        <v>2</v>
      </c>
      <c r="AA407">
        <v>3</v>
      </c>
      <c r="AB407">
        <v>4</v>
      </c>
      <c r="AC407">
        <v>2</v>
      </c>
      <c r="AD407">
        <v>7</v>
      </c>
      <c r="AE407">
        <v>3</v>
      </c>
      <c r="AF407">
        <v>4</v>
      </c>
      <c r="AG407">
        <v>3</v>
      </c>
      <c r="AH407">
        <v>3</v>
      </c>
      <c r="AI407">
        <v>3</v>
      </c>
      <c r="AJ407">
        <v>4</v>
      </c>
      <c r="AK407">
        <v>3</v>
      </c>
      <c r="AL407">
        <v>5</v>
      </c>
      <c r="AM407">
        <v>4</v>
      </c>
      <c r="AN407">
        <v>4</v>
      </c>
      <c r="AO407">
        <v>4</v>
      </c>
      <c r="AP407">
        <v>3</v>
      </c>
      <c r="AQ407">
        <v>2</v>
      </c>
      <c r="AR407">
        <v>2</v>
      </c>
      <c r="AS407">
        <v>3</v>
      </c>
      <c r="AT407">
        <v>3</v>
      </c>
      <c r="AU407">
        <v>4</v>
      </c>
      <c r="AV407">
        <v>4</v>
      </c>
      <c r="AW407">
        <v>6</v>
      </c>
      <c r="AX407">
        <v>4</v>
      </c>
      <c r="AY407">
        <v>3</v>
      </c>
      <c r="AZ407">
        <v>4</v>
      </c>
      <c r="BA407">
        <v>3</v>
      </c>
      <c r="BB407">
        <v>-13</v>
      </c>
    </row>
    <row r="408" spans="1:54">
      <c r="A408">
        <v>22839</v>
      </c>
      <c r="B408">
        <v>0</v>
      </c>
      <c r="C408">
        <v>1978</v>
      </c>
      <c r="D408" s="37">
        <v>44140.8418634259</v>
      </c>
      <c r="E408" t="s">
        <v>123</v>
      </c>
      <c r="F408">
        <v>2</v>
      </c>
      <c r="G408">
        <v>1</v>
      </c>
      <c r="H408">
        <v>3</v>
      </c>
      <c r="I408">
        <v>1</v>
      </c>
      <c r="J408">
        <v>2</v>
      </c>
      <c r="K408">
        <v>1</v>
      </c>
      <c r="L408">
        <v>2</v>
      </c>
      <c r="M408">
        <v>1</v>
      </c>
      <c r="N408">
        <v>2</v>
      </c>
      <c r="O408">
        <v>1</v>
      </c>
      <c r="P408">
        <v>2</v>
      </c>
      <c r="Q408">
        <v>1</v>
      </c>
      <c r="R408">
        <v>4</v>
      </c>
      <c r="S408">
        <v>3</v>
      </c>
      <c r="T408">
        <v>2</v>
      </c>
      <c r="U408">
        <v>2</v>
      </c>
      <c r="V408">
        <v>1</v>
      </c>
      <c r="W408">
        <v>3</v>
      </c>
      <c r="X408">
        <v>4</v>
      </c>
      <c r="Y408">
        <v>3</v>
      </c>
      <c r="Z408">
        <v>3</v>
      </c>
      <c r="AA408">
        <v>2</v>
      </c>
      <c r="AB408">
        <v>3</v>
      </c>
      <c r="AC408">
        <v>2</v>
      </c>
      <c r="AD408">
        <v>11</v>
      </c>
      <c r="AE408">
        <v>8</v>
      </c>
      <c r="AF408">
        <v>9</v>
      </c>
      <c r="AG408">
        <v>6</v>
      </c>
      <c r="AH408">
        <v>5</v>
      </c>
      <c r="AI408">
        <v>4</v>
      </c>
      <c r="AJ408">
        <v>9</v>
      </c>
      <c r="AK408">
        <v>8</v>
      </c>
      <c r="AL408">
        <v>4</v>
      </c>
      <c r="AM408">
        <v>9</v>
      </c>
      <c r="AN408">
        <v>9</v>
      </c>
      <c r="AO408">
        <v>5</v>
      </c>
      <c r="AP408">
        <v>8</v>
      </c>
      <c r="AQ408">
        <v>9</v>
      </c>
      <c r="AR408">
        <v>4</v>
      </c>
      <c r="AS408">
        <v>6</v>
      </c>
      <c r="AT408">
        <v>6</v>
      </c>
      <c r="AU408">
        <v>8</v>
      </c>
      <c r="AV408">
        <v>11</v>
      </c>
      <c r="AW408">
        <v>8</v>
      </c>
      <c r="AX408">
        <v>12</v>
      </c>
      <c r="AY408">
        <v>4</v>
      </c>
      <c r="AZ408">
        <v>4</v>
      </c>
      <c r="BA408">
        <v>4</v>
      </c>
      <c r="BB408">
        <v>6</v>
      </c>
    </row>
    <row r="409" spans="1:54">
      <c r="A409">
        <v>22841</v>
      </c>
      <c r="B409">
        <v>0</v>
      </c>
      <c r="C409">
        <v>1996</v>
      </c>
      <c r="D409" s="37">
        <v>44140.8430787037</v>
      </c>
      <c r="E409" t="s">
        <v>99</v>
      </c>
      <c r="F409">
        <v>2</v>
      </c>
      <c r="G409">
        <v>2</v>
      </c>
      <c r="H409">
        <v>3</v>
      </c>
      <c r="I409">
        <v>2</v>
      </c>
      <c r="J409">
        <v>2</v>
      </c>
      <c r="K409">
        <v>3</v>
      </c>
      <c r="L409">
        <v>3</v>
      </c>
      <c r="M409">
        <v>2</v>
      </c>
      <c r="N409">
        <v>1</v>
      </c>
      <c r="O409">
        <v>2</v>
      </c>
      <c r="P409">
        <v>2</v>
      </c>
      <c r="Q409">
        <v>3</v>
      </c>
      <c r="R409">
        <v>3</v>
      </c>
      <c r="S409">
        <v>3</v>
      </c>
      <c r="T409">
        <v>2</v>
      </c>
      <c r="U409">
        <v>2</v>
      </c>
      <c r="V409">
        <v>1</v>
      </c>
      <c r="W409">
        <v>2</v>
      </c>
      <c r="X409">
        <v>3</v>
      </c>
      <c r="Y409">
        <v>3</v>
      </c>
      <c r="Z409">
        <v>2</v>
      </c>
      <c r="AA409">
        <v>3</v>
      </c>
      <c r="AB409">
        <v>2</v>
      </c>
      <c r="AC409">
        <v>3</v>
      </c>
      <c r="AD409">
        <v>11</v>
      </c>
      <c r="AE409">
        <v>8</v>
      </c>
      <c r="AF409">
        <v>15</v>
      </c>
      <c r="AG409">
        <v>5</v>
      </c>
      <c r="AH409">
        <v>5</v>
      </c>
      <c r="AI409">
        <v>5</v>
      </c>
      <c r="AJ409">
        <v>14</v>
      </c>
      <c r="AK409">
        <v>5</v>
      </c>
      <c r="AL409">
        <v>6</v>
      </c>
      <c r="AM409">
        <v>4</v>
      </c>
      <c r="AN409">
        <v>13</v>
      </c>
      <c r="AO409">
        <v>20</v>
      </c>
      <c r="AP409">
        <v>4</v>
      </c>
      <c r="AQ409">
        <v>5</v>
      </c>
      <c r="AR409">
        <v>3</v>
      </c>
      <c r="AS409">
        <v>4</v>
      </c>
      <c r="AT409">
        <v>6</v>
      </c>
      <c r="AU409">
        <v>7</v>
      </c>
      <c r="AV409">
        <v>6</v>
      </c>
      <c r="AW409">
        <v>10</v>
      </c>
      <c r="AX409">
        <v>2</v>
      </c>
      <c r="AY409">
        <v>4</v>
      </c>
      <c r="AZ409">
        <v>5</v>
      </c>
      <c r="BA409">
        <v>4</v>
      </c>
      <c r="BB409">
        <v>-33</v>
      </c>
    </row>
    <row r="410" spans="1:54">
      <c r="A410">
        <v>22843</v>
      </c>
      <c r="B410">
        <v>0</v>
      </c>
      <c r="C410">
        <v>1996</v>
      </c>
      <c r="D410" s="37">
        <v>44140.856458333299</v>
      </c>
      <c r="E410" t="s">
        <v>155</v>
      </c>
      <c r="F410">
        <v>3</v>
      </c>
      <c r="G410">
        <v>2</v>
      </c>
      <c r="H410">
        <v>2</v>
      </c>
      <c r="I410">
        <v>2</v>
      </c>
      <c r="J410">
        <v>3</v>
      </c>
      <c r="K410">
        <v>3</v>
      </c>
      <c r="L410">
        <v>2</v>
      </c>
      <c r="M410">
        <v>2</v>
      </c>
      <c r="N410">
        <v>1</v>
      </c>
      <c r="O410">
        <v>3</v>
      </c>
      <c r="P410">
        <v>4</v>
      </c>
      <c r="Q410">
        <v>3</v>
      </c>
      <c r="R410">
        <v>4</v>
      </c>
      <c r="S410">
        <v>2</v>
      </c>
      <c r="T410">
        <v>2</v>
      </c>
      <c r="U410">
        <v>3</v>
      </c>
      <c r="V410">
        <v>2</v>
      </c>
      <c r="W410">
        <v>4</v>
      </c>
      <c r="X410">
        <v>3</v>
      </c>
      <c r="Y410">
        <v>3</v>
      </c>
      <c r="Z410">
        <v>2</v>
      </c>
      <c r="AA410">
        <v>3</v>
      </c>
      <c r="AB410">
        <v>2</v>
      </c>
      <c r="AC410">
        <v>3</v>
      </c>
      <c r="AD410">
        <v>12</v>
      </c>
      <c r="AE410">
        <v>11</v>
      </c>
      <c r="AF410">
        <v>10</v>
      </c>
      <c r="AG410">
        <v>6</v>
      </c>
      <c r="AH410">
        <v>10</v>
      </c>
      <c r="AI410">
        <v>8</v>
      </c>
      <c r="AJ410">
        <v>14</v>
      </c>
      <c r="AK410">
        <v>15</v>
      </c>
      <c r="AL410">
        <v>10</v>
      </c>
      <c r="AM410">
        <v>5</v>
      </c>
      <c r="AN410">
        <v>12</v>
      </c>
      <c r="AO410">
        <v>6</v>
      </c>
      <c r="AP410">
        <v>5</v>
      </c>
      <c r="AQ410">
        <v>19</v>
      </c>
      <c r="AR410">
        <v>7</v>
      </c>
      <c r="AS410">
        <v>4</v>
      </c>
      <c r="AT410">
        <v>5</v>
      </c>
      <c r="AU410">
        <v>6</v>
      </c>
      <c r="AV410">
        <v>6</v>
      </c>
      <c r="AW410">
        <v>7</v>
      </c>
      <c r="AX410">
        <v>21</v>
      </c>
      <c r="AY410">
        <v>3</v>
      </c>
      <c r="AZ410">
        <v>8</v>
      </c>
      <c r="BA410">
        <v>6</v>
      </c>
      <c r="BB410">
        <v>-23</v>
      </c>
    </row>
    <row r="411" spans="1:54">
      <c r="A411">
        <v>22845</v>
      </c>
      <c r="B411">
        <v>0</v>
      </c>
      <c r="C411">
        <v>1996</v>
      </c>
      <c r="D411" s="37">
        <v>44140.857187499998</v>
      </c>
      <c r="E411" t="s">
        <v>97</v>
      </c>
      <c r="F411">
        <v>3</v>
      </c>
      <c r="G411">
        <v>2</v>
      </c>
      <c r="H411">
        <v>3</v>
      </c>
      <c r="I411">
        <v>2</v>
      </c>
      <c r="J411">
        <v>2</v>
      </c>
      <c r="K411">
        <v>2</v>
      </c>
      <c r="L411">
        <v>1</v>
      </c>
      <c r="M411">
        <v>1</v>
      </c>
      <c r="N411">
        <v>1</v>
      </c>
      <c r="O411">
        <v>2</v>
      </c>
      <c r="P411">
        <v>2</v>
      </c>
      <c r="Q411">
        <v>4</v>
      </c>
      <c r="R411">
        <v>3</v>
      </c>
      <c r="S411">
        <v>3</v>
      </c>
      <c r="T411">
        <v>1</v>
      </c>
      <c r="U411">
        <v>3</v>
      </c>
      <c r="V411">
        <v>2</v>
      </c>
      <c r="W411">
        <v>3</v>
      </c>
      <c r="X411">
        <v>4</v>
      </c>
      <c r="Y411">
        <v>3</v>
      </c>
      <c r="Z411">
        <v>1</v>
      </c>
      <c r="AA411">
        <v>2</v>
      </c>
      <c r="AB411">
        <v>1</v>
      </c>
      <c r="AC411">
        <v>3</v>
      </c>
      <c r="AD411">
        <v>6</v>
      </c>
      <c r="AE411">
        <v>18</v>
      </c>
      <c r="AF411">
        <v>6</v>
      </c>
      <c r="AG411">
        <v>5</v>
      </c>
      <c r="AH411">
        <v>6</v>
      </c>
      <c r="AI411">
        <v>12</v>
      </c>
      <c r="AJ411">
        <v>3</v>
      </c>
      <c r="AK411">
        <v>4</v>
      </c>
      <c r="AL411">
        <v>5</v>
      </c>
      <c r="AM411">
        <v>13</v>
      </c>
      <c r="AN411">
        <v>8</v>
      </c>
      <c r="AO411">
        <v>5</v>
      </c>
      <c r="AP411">
        <v>28</v>
      </c>
      <c r="AQ411">
        <v>6</v>
      </c>
      <c r="AR411">
        <v>4</v>
      </c>
      <c r="AS411">
        <v>7</v>
      </c>
      <c r="AT411">
        <v>8</v>
      </c>
      <c r="AU411">
        <v>4</v>
      </c>
      <c r="AV411">
        <v>4</v>
      </c>
      <c r="AW411">
        <v>9</v>
      </c>
      <c r="AX411">
        <v>4</v>
      </c>
      <c r="AY411">
        <v>5</v>
      </c>
      <c r="AZ411">
        <v>4</v>
      </c>
      <c r="BA411">
        <v>4</v>
      </c>
      <c r="BB411">
        <v>-16</v>
      </c>
    </row>
    <row r="412" spans="1:54">
      <c r="A412">
        <v>22846</v>
      </c>
      <c r="B412">
        <v>0</v>
      </c>
      <c r="C412">
        <v>1996</v>
      </c>
      <c r="D412" s="37">
        <v>44140.859375</v>
      </c>
      <c r="E412" t="s">
        <v>99</v>
      </c>
      <c r="F412">
        <v>1</v>
      </c>
      <c r="G412">
        <v>2</v>
      </c>
      <c r="H412">
        <v>2</v>
      </c>
      <c r="I412">
        <v>2</v>
      </c>
      <c r="J412">
        <v>1</v>
      </c>
      <c r="K412">
        <v>2</v>
      </c>
      <c r="L412">
        <v>2</v>
      </c>
      <c r="M412">
        <v>2</v>
      </c>
      <c r="N412">
        <v>1</v>
      </c>
      <c r="O412">
        <v>3</v>
      </c>
      <c r="P412">
        <v>3</v>
      </c>
      <c r="Q412">
        <v>4</v>
      </c>
      <c r="R412">
        <v>3</v>
      </c>
      <c r="S412">
        <v>3</v>
      </c>
      <c r="T412">
        <v>1</v>
      </c>
      <c r="U412">
        <v>2</v>
      </c>
      <c r="V412">
        <v>1</v>
      </c>
      <c r="W412">
        <v>2</v>
      </c>
      <c r="X412">
        <v>3</v>
      </c>
      <c r="Y412">
        <v>2</v>
      </c>
      <c r="Z412">
        <v>2</v>
      </c>
      <c r="AA412">
        <v>3</v>
      </c>
      <c r="AB412">
        <v>1</v>
      </c>
      <c r="AC412">
        <v>3</v>
      </c>
      <c r="AD412">
        <v>4</v>
      </c>
      <c r="AE412">
        <v>3</v>
      </c>
      <c r="AF412">
        <v>14</v>
      </c>
      <c r="AG412">
        <v>5</v>
      </c>
      <c r="AH412">
        <v>4</v>
      </c>
      <c r="AI412">
        <v>6</v>
      </c>
      <c r="AJ412">
        <v>4</v>
      </c>
      <c r="AK412">
        <v>56</v>
      </c>
      <c r="AL412">
        <v>6</v>
      </c>
      <c r="AM412">
        <v>4</v>
      </c>
      <c r="AN412">
        <v>5</v>
      </c>
      <c r="AO412">
        <v>3</v>
      </c>
      <c r="AP412">
        <v>3</v>
      </c>
      <c r="AQ412">
        <v>7</v>
      </c>
      <c r="AR412">
        <v>22</v>
      </c>
      <c r="AS412">
        <v>4</v>
      </c>
      <c r="AT412">
        <v>3</v>
      </c>
      <c r="AU412">
        <v>3</v>
      </c>
      <c r="AV412">
        <v>6</v>
      </c>
      <c r="AW412">
        <v>6</v>
      </c>
      <c r="AX412">
        <v>3</v>
      </c>
      <c r="AY412">
        <v>3</v>
      </c>
      <c r="AZ412">
        <v>83</v>
      </c>
      <c r="BA412">
        <v>4</v>
      </c>
      <c r="BB412">
        <v>-22</v>
      </c>
    </row>
    <row r="413" spans="1:54">
      <c r="A413">
        <v>22848</v>
      </c>
      <c r="B413">
        <v>0</v>
      </c>
      <c r="C413">
        <v>1997</v>
      </c>
      <c r="D413" s="37">
        <v>44140.861481481501</v>
      </c>
      <c r="E413" t="s">
        <v>102</v>
      </c>
      <c r="F413">
        <v>3</v>
      </c>
      <c r="G413">
        <v>2</v>
      </c>
      <c r="H413">
        <v>2</v>
      </c>
      <c r="I413">
        <v>2</v>
      </c>
      <c r="J413">
        <v>2</v>
      </c>
      <c r="K413">
        <v>3</v>
      </c>
      <c r="L413">
        <v>2</v>
      </c>
      <c r="M413">
        <v>2</v>
      </c>
      <c r="N413">
        <v>1</v>
      </c>
      <c r="O413">
        <v>2</v>
      </c>
      <c r="P413">
        <v>3</v>
      </c>
      <c r="Q413">
        <v>3</v>
      </c>
      <c r="R413">
        <v>3</v>
      </c>
      <c r="S413">
        <v>3</v>
      </c>
      <c r="T413">
        <v>1</v>
      </c>
      <c r="U413">
        <v>1</v>
      </c>
      <c r="V413">
        <v>1</v>
      </c>
      <c r="W413">
        <v>1</v>
      </c>
      <c r="X413">
        <v>1</v>
      </c>
      <c r="Y413">
        <v>2</v>
      </c>
      <c r="Z413">
        <v>1</v>
      </c>
      <c r="AA413">
        <v>3</v>
      </c>
      <c r="AB413">
        <v>1</v>
      </c>
      <c r="AC413">
        <v>3</v>
      </c>
      <c r="AD413">
        <v>6</v>
      </c>
      <c r="AE413">
        <v>4</v>
      </c>
      <c r="AF413">
        <v>8</v>
      </c>
      <c r="AG413">
        <v>6</v>
      </c>
      <c r="AH413">
        <v>4</v>
      </c>
      <c r="AI413">
        <v>3</v>
      </c>
      <c r="AJ413">
        <v>3</v>
      </c>
      <c r="AK413">
        <v>5</v>
      </c>
      <c r="AL413">
        <v>4</v>
      </c>
      <c r="AM413">
        <v>6</v>
      </c>
      <c r="AN413">
        <v>5</v>
      </c>
      <c r="AO413">
        <v>8</v>
      </c>
      <c r="AP413">
        <v>3</v>
      </c>
      <c r="AQ413">
        <v>4</v>
      </c>
      <c r="AR413">
        <v>4</v>
      </c>
      <c r="AS413">
        <v>3</v>
      </c>
      <c r="AT413">
        <v>2</v>
      </c>
      <c r="AU413">
        <v>3</v>
      </c>
      <c r="AV413">
        <v>4</v>
      </c>
      <c r="AW413">
        <v>4</v>
      </c>
      <c r="AX413">
        <v>4</v>
      </c>
      <c r="AY413">
        <v>3</v>
      </c>
      <c r="AZ413">
        <v>7</v>
      </c>
      <c r="BA413">
        <v>2</v>
      </c>
      <c r="BB413">
        <v>-17</v>
      </c>
    </row>
    <row r="414" spans="1:54">
      <c r="A414">
        <v>22849</v>
      </c>
      <c r="B414">
        <v>0</v>
      </c>
      <c r="C414">
        <v>1996</v>
      </c>
      <c r="D414" s="37">
        <v>44140.863171296303</v>
      </c>
      <c r="E414" t="s">
        <v>99</v>
      </c>
      <c r="F414">
        <v>4</v>
      </c>
      <c r="G414">
        <v>3</v>
      </c>
      <c r="H414">
        <v>4</v>
      </c>
      <c r="I414">
        <v>2</v>
      </c>
      <c r="J414">
        <v>3</v>
      </c>
      <c r="K414">
        <v>4</v>
      </c>
      <c r="L414">
        <v>3</v>
      </c>
      <c r="M414">
        <v>2</v>
      </c>
      <c r="N414">
        <v>1</v>
      </c>
      <c r="O414">
        <v>1</v>
      </c>
      <c r="P414">
        <v>4</v>
      </c>
      <c r="Q414">
        <v>4</v>
      </c>
      <c r="R414">
        <v>2</v>
      </c>
      <c r="S414">
        <v>2</v>
      </c>
      <c r="T414">
        <v>1</v>
      </c>
      <c r="U414">
        <v>3</v>
      </c>
      <c r="V414">
        <v>1</v>
      </c>
      <c r="W414">
        <v>4</v>
      </c>
      <c r="X414">
        <v>3</v>
      </c>
      <c r="Y414">
        <v>4</v>
      </c>
      <c r="Z414">
        <v>2</v>
      </c>
      <c r="AA414">
        <v>3</v>
      </c>
      <c r="AB414">
        <v>4</v>
      </c>
      <c r="AC414">
        <v>3</v>
      </c>
      <c r="AD414">
        <v>10</v>
      </c>
      <c r="AE414">
        <v>9</v>
      </c>
      <c r="AF414">
        <v>11</v>
      </c>
      <c r="AG414">
        <v>5</v>
      </c>
      <c r="AH414">
        <v>5</v>
      </c>
      <c r="AI414">
        <v>9</v>
      </c>
      <c r="AJ414">
        <v>10</v>
      </c>
      <c r="AK414">
        <v>7</v>
      </c>
      <c r="AL414">
        <v>8</v>
      </c>
      <c r="AM414">
        <v>6</v>
      </c>
      <c r="AN414">
        <v>12</v>
      </c>
      <c r="AO414">
        <v>4</v>
      </c>
      <c r="AP414">
        <v>8</v>
      </c>
      <c r="AQ414">
        <v>5</v>
      </c>
      <c r="AR414">
        <v>11</v>
      </c>
      <c r="AS414">
        <v>8</v>
      </c>
      <c r="AT414">
        <v>6</v>
      </c>
      <c r="AU414">
        <v>3</v>
      </c>
      <c r="AV414">
        <v>8</v>
      </c>
      <c r="AW414">
        <v>16</v>
      </c>
      <c r="AX414">
        <v>6</v>
      </c>
      <c r="AY414">
        <v>17</v>
      </c>
      <c r="AZ414">
        <v>4</v>
      </c>
      <c r="BA414">
        <v>14</v>
      </c>
      <c r="BB414">
        <v>1</v>
      </c>
    </row>
    <row r="415" spans="1:54">
      <c r="A415">
        <v>22854</v>
      </c>
      <c r="B415">
        <v>1</v>
      </c>
      <c r="C415">
        <v>1996</v>
      </c>
      <c r="D415" s="37">
        <v>44140.869097222203</v>
      </c>
      <c r="E415" t="s">
        <v>102</v>
      </c>
      <c r="F415">
        <v>4</v>
      </c>
      <c r="G415">
        <v>4</v>
      </c>
      <c r="H415">
        <v>2</v>
      </c>
      <c r="I415">
        <v>1</v>
      </c>
      <c r="J415">
        <v>1</v>
      </c>
      <c r="K415">
        <v>4</v>
      </c>
      <c r="L415">
        <v>1</v>
      </c>
      <c r="M415">
        <v>1</v>
      </c>
      <c r="N415">
        <v>1</v>
      </c>
      <c r="O415">
        <v>1</v>
      </c>
      <c r="P415">
        <v>1</v>
      </c>
      <c r="Q415">
        <v>4</v>
      </c>
      <c r="R415">
        <v>1</v>
      </c>
      <c r="S415">
        <v>1</v>
      </c>
      <c r="T415">
        <v>3</v>
      </c>
      <c r="U415">
        <v>1</v>
      </c>
      <c r="V415">
        <v>1</v>
      </c>
      <c r="W415">
        <v>2</v>
      </c>
      <c r="X415">
        <v>1</v>
      </c>
      <c r="Y415">
        <v>1</v>
      </c>
      <c r="Z415">
        <v>1</v>
      </c>
      <c r="AA415">
        <v>4</v>
      </c>
      <c r="AB415">
        <v>1</v>
      </c>
      <c r="AC415">
        <v>4</v>
      </c>
      <c r="AD415">
        <v>9</v>
      </c>
      <c r="AE415">
        <v>12</v>
      </c>
      <c r="AF415">
        <v>5</v>
      </c>
      <c r="AG415">
        <v>4</v>
      </c>
      <c r="AH415">
        <v>5</v>
      </c>
      <c r="AI415">
        <v>3</v>
      </c>
      <c r="AJ415">
        <v>4</v>
      </c>
      <c r="AK415">
        <v>7</v>
      </c>
      <c r="AL415">
        <v>3</v>
      </c>
      <c r="AM415">
        <v>4</v>
      </c>
      <c r="AN415">
        <v>5</v>
      </c>
      <c r="AO415">
        <v>4</v>
      </c>
      <c r="AP415">
        <v>3</v>
      </c>
      <c r="AQ415">
        <v>3</v>
      </c>
      <c r="AR415">
        <v>4</v>
      </c>
      <c r="AS415">
        <v>5</v>
      </c>
      <c r="AT415">
        <v>7</v>
      </c>
      <c r="AU415">
        <v>3</v>
      </c>
      <c r="AV415">
        <v>4</v>
      </c>
      <c r="AW415">
        <v>4</v>
      </c>
      <c r="AX415">
        <v>2</v>
      </c>
      <c r="AY415">
        <v>21</v>
      </c>
      <c r="AZ415">
        <v>3</v>
      </c>
      <c r="BA415">
        <v>2</v>
      </c>
      <c r="BB415">
        <v>40</v>
      </c>
    </row>
    <row r="416" spans="1:54">
      <c r="A416">
        <v>22844</v>
      </c>
      <c r="B416">
        <v>1</v>
      </c>
      <c r="C416">
        <v>1998</v>
      </c>
      <c r="D416" s="37">
        <v>44140.883877314802</v>
      </c>
      <c r="E416" t="s">
        <v>99</v>
      </c>
      <c r="F416">
        <v>4</v>
      </c>
      <c r="G416">
        <v>4</v>
      </c>
      <c r="H416">
        <v>3</v>
      </c>
      <c r="I416">
        <v>2</v>
      </c>
      <c r="J416">
        <v>3</v>
      </c>
      <c r="K416">
        <v>2</v>
      </c>
      <c r="L416">
        <v>2</v>
      </c>
      <c r="M416">
        <v>2</v>
      </c>
      <c r="N416">
        <v>3</v>
      </c>
      <c r="O416">
        <v>3</v>
      </c>
      <c r="P416">
        <v>3</v>
      </c>
      <c r="Q416">
        <v>3</v>
      </c>
      <c r="R416">
        <v>2</v>
      </c>
      <c r="S416">
        <v>3</v>
      </c>
      <c r="T416">
        <v>2</v>
      </c>
      <c r="U416">
        <v>3</v>
      </c>
      <c r="V416">
        <v>1</v>
      </c>
      <c r="W416">
        <v>3</v>
      </c>
      <c r="X416">
        <v>2</v>
      </c>
      <c r="Y416">
        <v>3</v>
      </c>
      <c r="Z416">
        <v>1</v>
      </c>
      <c r="AA416">
        <v>3</v>
      </c>
      <c r="AB416">
        <v>2</v>
      </c>
      <c r="AC416">
        <v>2</v>
      </c>
      <c r="AD416">
        <v>5</v>
      </c>
      <c r="AE416">
        <v>2</v>
      </c>
      <c r="AF416">
        <v>4</v>
      </c>
      <c r="AG416">
        <v>4</v>
      </c>
      <c r="AH416">
        <v>5</v>
      </c>
      <c r="AI416">
        <v>3</v>
      </c>
      <c r="AJ416">
        <v>4</v>
      </c>
      <c r="AK416">
        <v>5</v>
      </c>
      <c r="AL416">
        <v>5</v>
      </c>
      <c r="AM416">
        <v>5</v>
      </c>
      <c r="AN416">
        <v>4</v>
      </c>
      <c r="AO416">
        <v>3</v>
      </c>
      <c r="AP416">
        <v>4</v>
      </c>
      <c r="AQ416">
        <v>11</v>
      </c>
      <c r="AR416">
        <v>5</v>
      </c>
      <c r="AS416">
        <v>3</v>
      </c>
      <c r="AT416">
        <v>3</v>
      </c>
      <c r="AU416">
        <v>5</v>
      </c>
      <c r="AV416">
        <v>3</v>
      </c>
      <c r="AW416">
        <v>5</v>
      </c>
      <c r="AX416">
        <v>4</v>
      </c>
      <c r="AY416">
        <v>3</v>
      </c>
      <c r="AZ416">
        <v>6</v>
      </c>
      <c r="BA416">
        <v>4</v>
      </c>
      <c r="BB416">
        <v>-21</v>
      </c>
    </row>
    <row r="417" spans="1:54">
      <c r="A417">
        <v>22865</v>
      </c>
      <c r="B417">
        <v>0</v>
      </c>
      <c r="C417">
        <v>1980</v>
      </c>
      <c r="D417" s="37">
        <v>44140.954502314802</v>
      </c>
      <c r="E417" t="s">
        <v>264</v>
      </c>
      <c r="F417">
        <v>3</v>
      </c>
      <c r="G417">
        <v>3</v>
      </c>
      <c r="H417">
        <v>3</v>
      </c>
      <c r="I417">
        <v>3</v>
      </c>
      <c r="J417">
        <v>3</v>
      </c>
      <c r="K417">
        <v>3</v>
      </c>
      <c r="L417">
        <v>3</v>
      </c>
      <c r="M417">
        <v>3</v>
      </c>
      <c r="N417">
        <v>2</v>
      </c>
      <c r="O417">
        <v>2</v>
      </c>
      <c r="P417">
        <v>3</v>
      </c>
      <c r="Q417">
        <v>2</v>
      </c>
      <c r="R417">
        <v>3</v>
      </c>
      <c r="S417">
        <v>3</v>
      </c>
      <c r="T417">
        <v>3</v>
      </c>
      <c r="U417">
        <v>3</v>
      </c>
      <c r="V417">
        <v>3</v>
      </c>
      <c r="W417">
        <v>3</v>
      </c>
      <c r="X417">
        <v>2</v>
      </c>
      <c r="Y417">
        <v>3</v>
      </c>
      <c r="Z417">
        <v>3</v>
      </c>
      <c r="AA417">
        <v>3</v>
      </c>
      <c r="AB417">
        <v>2</v>
      </c>
      <c r="AC417">
        <v>2</v>
      </c>
      <c r="AD417">
        <v>8</v>
      </c>
      <c r="AE417">
        <v>9</v>
      </c>
      <c r="AF417">
        <v>5</v>
      </c>
      <c r="AG417">
        <v>4</v>
      </c>
      <c r="AH417">
        <v>5</v>
      </c>
      <c r="AI417">
        <v>5</v>
      </c>
      <c r="AJ417">
        <v>5</v>
      </c>
      <c r="AK417">
        <v>8</v>
      </c>
      <c r="AL417">
        <v>4</v>
      </c>
      <c r="AM417">
        <v>5</v>
      </c>
      <c r="AN417">
        <v>5</v>
      </c>
      <c r="AO417">
        <v>6</v>
      </c>
      <c r="AP417">
        <v>5</v>
      </c>
      <c r="AQ417">
        <v>5</v>
      </c>
      <c r="AR417">
        <v>7</v>
      </c>
      <c r="AS417">
        <v>3</v>
      </c>
      <c r="AT417">
        <v>4</v>
      </c>
      <c r="AU417">
        <v>3</v>
      </c>
      <c r="AV417">
        <v>5</v>
      </c>
      <c r="AW417">
        <v>9</v>
      </c>
      <c r="AX417">
        <v>2</v>
      </c>
      <c r="AY417">
        <v>3</v>
      </c>
      <c r="AZ417">
        <v>8</v>
      </c>
      <c r="BA417">
        <v>3</v>
      </c>
      <c r="BB417">
        <v>-19</v>
      </c>
    </row>
    <row r="418" spans="1:54">
      <c r="A418">
        <v>22869</v>
      </c>
      <c r="B418">
        <v>1</v>
      </c>
      <c r="C418">
        <v>2006</v>
      </c>
      <c r="D418" s="37">
        <v>44140.9819907407</v>
      </c>
      <c r="E418" t="s">
        <v>97</v>
      </c>
      <c r="F418">
        <v>1</v>
      </c>
      <c r="G418">
        <v>2</v>
      </c>
      <c r="H418">
        <v>2</v>
      </c>
      <c r="I418">
        <v>2</v>
      </c>
      <c r="J418">
        <v>3</v>
      </c>
      <c r="K418">
        <v>2</v>
      </c>
      <c r="L418">
        <v>2</v>
      </c>
      <c r="M418">
        <v>3</v>
      </c>
      <c r="N418">
        <v>2</v>
      </c>
      <c r="O418">
        <v>3</v>
      </c>
      <c r="P418">
        <v>2</v>
      </c>
      <c r="Q418">
        <v>2</v>
      </c>
      <c r="R418">
        <v>2</v>
      </c>
      <c r="S418">
        <v>3</v>
      </c>
      <c r="T418">
        <v>3</v>
      </c>
      <c r="U418">
        <v>2</v>
      </c>
      <c r="V418">
        <v>1</v>
      </c>
      <c r="W418">
        <v>2</v>
      </c>
      <c r="X418">
        <v>1</v>
      </c>
      <c r="Y418">
        <v>2</v>
      </c>
      <c r="Z418">
        <v>3</v>
      </c>
      <c r="AA418">
        <v>3</v>
      </c>
      <c r="AB418">
        <v>2</v>
      </c>
      <c r="AC418">
        <v>3</v>
      </c>
      <c r="AD418">
        <v>6</v>
      </c>
      <c r="AE418">
        <v>3</v>
      </c>
      <c r="AF418">
        <v>8</v>
      </c>
      <c r="AG418">
        <v>5</v>
      </c>
      <c r="AH418">
        <v>5</v>
      </c>
      <c r="AI418">
        <v>4</v>
      </c>
      <c r="AJ418">
        <v>16</v>
      </c>
      <c r="AK418">
        <v>5</v>
      </c>
      <c r="AL418">
        <v>8</v>
      </c>
      <c r="AM418">
        <v>4</v>
      </c>
      <c r="AN418">
        <v>7</v>
      </c>
      <c r="AO418">
        <v>5</v>
      </c>
      <c r="AP418">
        <v>2</v>
      </c>
      <c r="AQ418">
        <v>13</v>
      </c>
      <c r="AR418">
        <v>5</v>
      </c>
      <c r="AS418">
        <v>6</v>
      </c>
      <c r="AT418">
        <v>5</v>
      </c>
      <c r="AU418">
        <v>6</v>
      </c>
      <c r="AV418">
        <v>7</v>
      </c>
      <c r="AW418">
        <v>6</v>
      </c>
      <c r="AX418">
        <v>5</v>
      </c>
      <c r="AY418">
        <v>5</v>
      </c>
      <c r="AZ418">
        <v>6</v>
      </c>
      <c r="BA418">
        <v>5</v>
      </c>
      <c r="BB418">
        <v>-12</v>
      </c>
    </row>
    <row r="419" spans="1:54">
      <c r="A419">
        <v>22872</v>
      </c>
      <c r="B419">
        <v>1</v>
      </c>
      <c r="C419">
        <v>2003</v>
      </c>
      <c r="D419" s="37">
        <v>44140.999965277799</v>
      </c>
      <c r="E419" t="s">
        <v>95</v>
      </c>
      <c r="F419">
        <v>3</v>
      </c>
      <c r="G419">
        <v>1</v>
      </c>
      <c r="H419">
        <v>2</v>
      </c>
      <c r="I419">
        <v>2</v>
      </c>
      <c r="J419">
        <v>1</v>
      </c>
      <c r="K419">
        <v>2</v>
      </c>
      <c r="L419">
        <v>2</v>
      </c>
      <c r="M419">
        <v>2</v>
      </c>
      <c r="N419">
        <v>1</v>
      </c>
      <c r="O419">
        <v>3</v>
      </c>
      <c r="P419">
        <v>4</v>
      </c>
      <c r="Q419">
        <v>3</v>
      </c>
      <c r="R419">
        <v>4</v>
      </c>
      <c r="S419">
        <v>3</v>
      </c>
      <c r="T419">
        <v>2</v>
      </c>
      <c r="U419">
        <v>1</v>
      </c>
      <c r="V419">
        <v>1</v>
      </c>
      <c r="W419">
        <v>1</v>
      </c>
      <c r="X419">
        <v>3</v>
      </c>
      <c r="Y419">
        <v>2</v>
      </c>
      <c r="Z419">
        <v>3</v>
      </c>
      <c r="AA419">
        <v>3</v>
      </c>
      <c r="AB419">
        <v>2</v>
      </c>
      <c r="AC419">
        <v>3</v>
      </c>
      <c r="AD419">
        <v>26</v>
      </c>
      <c r="AE419">
        <v>6</v>
      </c>
      <c r="AF419">
        <v>5</v>
      </c>
      <c r="AG419">
        <v>5</v>
      </c>
      <c r="AH419">
        <v>3</v>
      </c>
      <c r="AI419">
        <v>5</v>
      </c>
      <c r="AJ419">
        <v>3</v>
      </c>
      <c r="AK419">
        <v>9</v>
      </c>
      <c r="AL419">
        <v>3</v>
      </c>
      <c r="AM419">
        <v>7</v>
      </c>
      <c r="AN419">
        <v>9</v>
      </c>
      <c r="AO419">
        <v>8</v>
      </c>
      <c r="AP419">
        <v>4</v>
      </c>
      <c r="AQ419">
        <v>3</v>
      </c>
      <c r="AR419">
        <v>7</v>
      </c>
      <c r="AS419">
        <v>8</v>
      </c>
      <c r="AT419">
        <v>3</v>
      </c>
      <c r="AU419">
        <v>5</v>
      </c>
      <c r="AV419">
        <v>5</v>
      </c>
      <c r="AW419">
        <v>7</v>
      </c>
      <c r="AX419">
        <v>43</v>
      </c>
      <c r="AY419">
        <v>4</v>
      </c>
      <c r="AZ419">
        <v>7</v>
      </c>
      <c r="BA419">
        <v>3</v>
      </c>
      <c r="BB419">
        <v>-13</v>
      </c>
    </row>
    <row r="420" spans="1:54">
      <c r="A420">
        <v>22905</v>
      </c>
      <c r="B420">
        <v>1</v>
      </c>
      <c r="C420">
        <v>1986</v>
      </c>
      <c r="D420" s="37">
        <v>44141.521851851903</v>
      </c>
      <c r="E420" t="s">
        <v>265</v>
      </c>
      <c r="F420">
        <v>2</v>
      </c>
      <c r="G420">
        <v>2</v>
      </c>
      <c r="H420">
        <v>2</v>
      </c>
      <c r="I420">
        <v>2</v>
      </c>
      <c r="J420">
        <v>2</v>
      </c>
      <c r="K420">
        <v>3</v>
      </c>
      <c r="L420">
        <v>2</v>
      </c>
      <c r="M420">
        <v>2</v>
      </c>
      <c r="N420">
        <v>2</v>
      </c>
      <c r="O420">
        <v>2</v>
      </c>
      <c r="P420">
        <v>2</v>
      </c>
      <c r="Q420">
        <v>2</v>
      </c>
      <c r="R420">
        <v>3</v>
      </c>
      <c r="S420">
        <v>2</v>
      </c>
      <c r="T420">
        <v>2</v>
      </c>
      <c r="U420">
        <v>2</v>
      </c>
      <c r="V420">
        <v>2</v>
      </c>
      <c r="W420">
        <v>2</v>
      </c>
      <c r="X420">
        <v>2</v>
      </c>
      <c r="Y420">
        <v>2</v>
      </c>
      <c r="Z420">
        <v>2</v>
      </c>
      <c r="AA420">
        <v>3</v>
      </c>
      <c r="AB420">
        <v>2</v>
      </c>
      <c r="AC420">
        <v>3</v>
      </c>
      <c r="AD420">
        <v>9</v>
      </c>
      <c r="AE420">
        <v>6</v>
      </c>
      <c r="AF420">
        <v>4</v>
      </c>
      <c r="AG420">
        <v>3</v>
      </c>
      <c r="AH420">
        <v>6</v>
      </c>
      <c r="AI420">
        <v>4</v>
      </c>
      <c r="AJ420">
        <v>5</v>
      </c>
      <c r="AK420">
        <v>5</v>
      </c>
      <c r="AL420">
        <v>3</v>
      </c>
      <c r="AM420">
        <v>3</v>
      </c>
      <c r="AN420">
        <v>5</v>
      </c>
      <c r="AO420">
        <v>4</v>
      </c>
      <c r="AP420">
        <v>7</v>
      </c>
      <c r="AQ420">
        <v>3</v>
      </c>
      <c r="AR420">
        <v>4</v>
      </c>
      <c r="AS420">
        <v>3</v>
      </c>
      <c r="AT420">
        <v>3</v>
      </c>
      <c r="AU420">
        <v>3</v>
      </c>
      <c r="AV420">
        <v>3</v>
      </c>
      <c r="AW420">
        <v>6</v>
      </c>
      <c r="AX420">
        <v>3</v>
      </c>
      <c r="AY420">
        <v>3</v>
      </c>
      <c r="AZ420">
        <v>5</v>
      </c>
      <c r="BA420">
        <v>3</v>
      </c>
      <c r="BB420">
        <v>-31</v>
      </c>
    </row>
    <row r="421" spans="1:54">
      <c r="A421">
        <v>22910</v>
      </c>
      <c r="B421">
        <v>1</v>
      </c>
      <c r="C421">
        <v>1997</v>
      </c>
      <c r="D421" s="37">
        <v>44141.540312500001</v>
      </c>
      <c r="E421" t="s">
        <v>266</v>
      </c>
      <c r="F421">
        <v>2</v>
      </c>
      <c r="G421">
        <v>2</v>
      </c>
      <c r="H421">
        <v>3</v>
      </c>
      <c r="I421">
        <v>1</v>
      </c>
      <c r="J421">
        <v>1</v>
      </c>
      <c r="K421">
        <v>2</v>
      </c>
      <c r="L421">
        <v>2</v>
      </c>
      <c r="M421">
        <v>3</v>
      </c>
      <c r="N421">
        <v>1</v>
      </c>
      <c r="O421">
        <v>2</v>
      </c>
      <c r="P421">
        <v>3</v>
      </c>
      <c r="Q421">
        <v>4</v>
      </c>
      <c r="R421">
        <v>2</v>
      </c>
      <c r="S421">
        <v>2</v>
      </c>
      <c r="T421">
        <v>1</v>
      </c>
      <c r="U421">
        <v>2</v>
      </c>
      <c r="V421">
        <v>1</v>
      </c>
      <c r="W421">
        <v>1</v>
      </c>
      <c r="X421">
        <v>3</v>
      </c>
      <c r="Y421">
        <v>1</v>
      </c>
      <c r="Z421">
        <v>1</v>
      </c>
      <c r="AA421">
        <v>4</v>
      </c>
      <c r="AB421">
        <v>1</v>
      </c>
      <c r="AC421">
        <v>4</v>
      </c>
      <c r="AD421">
        <v>13</v>
      </c>
      <c r="AE421">
        <v>12</v>
      </c>
      <c r="AF421">
        <v>13</v>
      </c>
      <c r="AG421">
        <v>7</v>
      </c>
      <c r="AH421">
        <v>7</v>
      </c>
      <c r="AI421">
        <v>7</v>
      </c>
      <c r="AJ421">
        <v>8</v>
      </c>
      <c r="AK421">
        <v>12</v>
      </c>
      <c r="AL421">
        <v>12</v>
      </c>
      <c r="AM421">
        <v>13</v>
      </c>
      <c r="AN421">
        <v>8</v>
      </c>
      <c r="AO421">
        <v>6</v>
      </c>
      <c r="AP421">
        <v>12</v>
      </c>
      <c r="AQ421">
        <v>13</v>
      </c>
      <c r="AR421">
        <v>10</v>
      </c>
      <c r="AS421">
        <v>14</v>
      </c>
      <c r="AT421">
        <v>8</v>
      </c>
      <c r="AU421">
        <v>5</v>
      </c>
      <c r="AV421">
        <v>9</v>
      </c>
      <c r="AW421">
        <v>10</v>
      </c>
      <c r="AX421">
        <v>3</v>
      </c>
      <c r="AY421">
        <v>12</v>
      </c>
      <c r="AZ421">
        <v>14</v>
      </c>
      <c r="BA421">
        <v>7</v>
      </c>
      <c r="BB421">
        <v>-5</v>
      </c>
    </row>
    <row r="422" spans="1:54">
      <c r="A422">
        <v>22911</v>
      </c>
      <c r="B422">
        <v>1</v>
      </c>
      <c r="C422">
        <v>2000</v>
      </c>
      <c r="D422" s="37">
        <v>44141.565601851798</v>
      </c>
      <c r="E422" t="s">
        <v>267</v>
      </c>
      <c r="F422">
        <v>1</v>
      </c>
      <c r="G422">
        <v>3</v>
      </c>
      <c r="H422">
        <v>3</v>
      </c>
      <c r="I422">
        <v>2</v>
      </c>
      <c r="J422">
        <v>3</v>
      </c>
      <c r="K422">
        <v>4</v>
      </c>
      <c r="L422">
        <v>2</v>
      </c>
      <c r="M422">
        <v>3</v>
      </c>
      <c r="N422">
        <v>2</v>
      </c>
      <c r="O422">
        <v>1</v>
      </c>
      <c r="P422">
        <v>3</v>
      </c>
      <c r="Q422">
        <v>4</v>
      </c>
      <c r="R422">
        <v>3</v>
      </c>
      <c r="S422">
        <v>3</v>
      </c>
      <c r="T422">
        <v>1</v>
      </c>
      <c r="U422">
        <v>3</v>
      </c>
      <c r="V422">
        <v>1</v>
      </c>
      <c r="W422">
        <v>1</v>
      </c>
      <c r="X422">
        <v>3</v>
      </c>
      <c r="Y422">
        <v>1</v>
      </c>
      <c r="Z422">
        <v>1</v>
      </c>
      <c r="AA422">
        <v>3</v>
      </c>
      <c r="AB422">
        <v>2</v>
      </c>
      <c r="AC422">
        <v>3</v>
      </c>
      <c r="AD422">
        <v>3</v>
      </c>
      <c r="AE422">
        <v>3</v>
      </c>
      <c r="AF422">
        <v>4</v>
      </c>
      <c r="AG422">
        <v>3</v>
      </c>
      <c r="AH422">
        <v>7</v>
      </c>
      <c r="AI422">
        <v>3</v>
      </c>
      <c r="AJ422">
        <v>3</v>
      </c>
      <c r="AK422">
        <v>5</v>
      </c>
      <c r="AL422">
        <v>3</v>
      </c>
      <c r="AM422">
        <v>10</v>
      </c>
      <c r="AN422">
        <v>5</v>
      </c>
      <c r="AO422">
        <v>4</v>
      </c>
      <c r="AP422">
        <v>3</v>
      </c>
      <c r="AQ422">
        <v>3</v>
      </c>
      <c r="AR422">
        <v>4</v>
      </c>
      <c r="AS422">
        <v>2</v>
      </c>
      <c r="AT422">
        <v>3</v>
      </c>
      <c r="AU422">
        <v>3</v>
      </c>
      <c r="AV422">
        <v>4</v>
      </c>
      <c r="AW422">
        <v>4</v>
      </c>
      <c r="AX422">
        <v>2</v>
      </c>
      <c r="AY422">
        <v>2</v>
      </c>
      <c r="AZ422">
        <v>3</v>
      </c>
      <c r="BA422">
        <v>3</v>
      </c>
      <c r="BB422">
        <v>-11</v>
      </c>
    </row>
    <row r="423" spans="1:54">
      <c r="A423">
        <v>22913</v>
      </c>
      <c r="B423">
        <v>0</v>
      </c>
      <c r="C423">
        <v>1968</v>
      </c>
      <c r="D423" s="37">
        <v>44141.580428240697</v>
      </c>
      <c r="E423" t="s">
        <v>268</v>
      </c>
      <c r="F423">
        <v>1</v>
      </c>
      <c r="G423">
        <v>1</v>
      </c>
      <c r="H423">
        <v>1</v>
      </c>
      <c r="I423">
        <v>1</v>
      </c>
      <c r="J423">
        <v>4</v>
      </c>
      <c r="K423">
        <v>4</v>
      </c>
      <c r="L423">
        <v>2</v>
      </c>
      <c r="M423">
        <v>2</v>
      </c>
      <c r="N423">
        <v>4</v>
      </c>
      <c r="O423">
        <v>1</v>
      </c>
      <c r="P423">
        <v>2</v>
      </c>
      <c r="Q423">
        <v>4</v>
      </c>
      <c r="R423">
        <v>4</v>
      </c>
      <c r="S423">
        <v>1</v>
      </c>
      <c r="T423">
        <v>1</v>
      </c>
      <c r="U423">
        <v>2</v>
      </c>
      <c r="V423">
        <v>1</v>
      </c>
      <c r="W423">
        <v>2</v>
      </c>
      <c r="X423">
        <v>2</v>
      </c>
      <c r="Y423">
        <v>3</v>
      </c>
      <c r="Z423">
        <v>2</v>
      </c>
      <c r="AA423">
        <v>4</v>
      </c>
      <c r="AB423">
        <v>1</v>
      </c>
      <c r="AC423">
        <v>4</v>
      </c>
      <c r="AD423">
        <v>7</v>
      </c>
      <c r="AE423">
        <v>3</v>
      </c>
      <c r="AF423">
        <v>6</v>
      </c>
      <c r="AG423">
        <v>4</v>
      </c>
      <c r="AH423">
        <v>5</v>
      </c>
      <c r="AI423">
        <v>3</v>
      </c>
      <c r="AJ423">
        <v>24</v>
      </c>
      <c r="AK423">
        <v>3</v>
      </c>
      <c r="AL423">
        <v>5</v>
      </c>
      <c r="AM423">
        <v>4</v>
      </c>
      <c r="AN423">
        <v>7</v>
      </c>
      <c r="AO423">
        <v>6</v>
      </c>
      <c r="AP423">
        <v>3</v>
      </c>
      <c r="AQ423">
        <v>4</v>
      </c>
      <c r="AR423">
        <v>4</v>
      </c>
      <c r="AS423">
        <v>5</v>
      </c>
      <c r="AT423">
        <v>4</v>
      </c>
      <c r="AU423">
        <v>3</v>
      </c>
      <c r="AV423">
        <v>2</v>
      </c>
      <c r="AW423">
        <v>7</v>
      </c>
      <c r="AX423">
        <v>3</v>
      </c>
      <c r="AY423">
        <v>3</v>
      </c>
      <c r="AZ423">
        <v>8</v>
      </c>
      <c r="BA423">
        <v>3</v>
      </c>
      <c r="BB423">
        <v>23</v>
      </c>
    </row>
    <row r="424" spans="1:54">
      <c r="A424">
        <v>19428</v>
      </c>
      <c r="B424">
        <v>0</v>
      </c>
      <c r="C424">
        <v>1965</v>
      </c>
      <c r="D424" s="37">
        <v>44141.667349536998</v>
      </c>
      <c r="E424" t="s">
        <v>269</v>
      </c>
      <c r="F424">
        <v>1</v>
      </c>
      <c r="G424">
        <v>2</v>
      </c>
      <c r="H424">
        <v>2</v>
      </c>
      <c r="I424">
        <v>2</v>
      </c>
      <c r="J424">
        <v>2</v>
      </c>
      <c r="K424">
        <v>1</v>
      </c>
      <c r="L424">
        <v>2</v>
      </c>
      <c r="M424">
        <v>2</v>
      </c>
      <c r="N424">
        <v>1</v>
      </c>
      <c r="O424">
        <v>1</v>
      </c>
      <c r="P424">
        <v>3</v>
      </c>
      <c r="Q424">
        <v>2</v>
      </c>
      <c r="R424">
        <v>1</v>
      </c>
      <c r="S424">
        <v>2</v>
      </c>
      <c r="T424">
        <v>2</v>
      </c>
      <c r="U424">
        <v>1</v>
      </c>
      <c r="V424">
        <v>2</v>
      </c>
      <c r="W424">
        <v>2</v>
      </c>
      <c r="X424">
        <v>3</v>
      </c>
      <c r="Y424">
        <v>2</v>
      </c>
      <c r="Z424">
        <v>2</v>
      </c>
      <c r="AA424">
        <v>3</v>
      </c>
      <c r="AB424">
        <v>2</v>
      </c>
      <c r="AC424">
        <v>2</v>
      </c>
      <c r="AD424">
        <v>5</v>
      </c>
      <c r="AE424">
        <v>3</v>
      </c>
      <c r="AF424">
        <v>8</v>
      </c>
      <c r="AG424">
        <v>6</v>
      </c>
      <c r="AH424">
        <v>8</v>
      </c>
      <c r="AI424">
        <v>4</v>
      </c>
      <c r="AJ424">
        <v>5</v>
      </c>
      <c r="AK424">
        <v>4</v>
      </c>
      <c r="AL424">
        <v>4</v>
      </c>
      <c r="AM424">
        <v>13</v>
      </c>
      <c r="AN424">
        <v>10</v>
      </c>
      <c r="AO424">
        <v>5</v>
      </c>
      <c r="AP424">
        <v>4</v>
      </c>
      <c r="AQ424">
        <v>3</v>
      </c>
      <c r="AR424">
        <v>5</v>
      </c>
      <c r="AS424">
        <v>5</v>
      </c>
      <c r="AT424">
        <v>3</v>
      </c>
      <c r="AU424">
        <v>5</v>
      </c>
      <c r="AV424">
        <v>8</v>
      </c>
      <c r="AW424">
        <v>6</v>
      </c>
      <c r="AX424">
        <v>5</v>
      </c>
      <c r="AY424">
        <v>3</v>
      </c>
      <c r="AZ424">
        <v>5</v>
      </c>
      <c r="BA424">
        <v>5</v>
      </c>
      <c r="BB424">
        <v>-11</v>
      </c>
    </row>
    <row r="425" spans="1:54">
      <c r="A425">
        <v>22923</v>
      </c>
      <c r="B425">
        <v>0</v>
      </c>
      <c r="C425">
        <v>1997</v>
      </c>
      <c r="D425" s="37">
        <v>44141.691354166702</v>
      </c>
      <c r="E425" t="s">
        <v>230</v>
      </c>
      <c r="F425">
        <v>2</v>
      </c>
      <c r="G425">
        <v>2</v>
      </c>
      <c r="H425">
        <v>3</v>
      </c>
      <c r="I425">
        <v>3</v>
      </c>
      <c r="J425">
        <v>2</v>
      </c>
      <c r="K425">
        <v>3</v>
      </c>
      <c r="L425">
        <v>2</v>
      </c>
      <c r="M425">
        <v>3</v>
      </c>
      <c r="N425">
        <v>2</v>
      </c>
      <c r="O425">
        <v>3</v>
      </c>
      <c r="P425">
        <v>4</v>
      </c>
      <c r="Q425">
        <v>3</v>
      </c>
      <c r="R425">
        <v>2</v>
      </c>
      <c r="S425">
        <v>3</v>
      </c>
      <c r="T425">
        <v>2</v>
      </c>
      <c r="U425">
        <v>2</v>
      </c>
      <c r="V425">
        <v>3</v>
      </c>
      <c r="W425">
        <v>3</v>
      </c>
      <c r="X425">
        <v>3</v>
      </c>
      <c r="Y425">
        <v>3</v>
      </c>
      <c r="Z425">
        <v>3</v>
      </c>
      <c r="AA425">
        <v>3</v>
      </c>
      <c r="AB425">
        <v>2</v>
      </c>
      <c r="AC425">
        <v>2</v>
      </c>
      <c r="AD425">
        <v>20</v>
      </c>
      <c r="AE425">
        <v>5</v>
      </c>
      <c r="AF425">
        <v>6</v>
      </c>
      <c r="AG425">
        <v>3</v>
      </c>
      <c r="AH425">
        <v>4</v>
      </c>
      <c r="AI425">
        <v>4</v>
      </c>
      <c r="AJ425">
        <v>18</v>
      </c>
      <c r="AK425">
        <v>16</v>
      </c>
      <c r="AL425">
        <v>6</v>
      </c>
      <c r="AM425">
        <v>4</v>
      </c>
      <c r="AN425">
        <v>6</v>
      </c>
      <c r="AO425">
        <v>6</v>
      </c>
      <c r="AP425">
        <v>5</v>
      </c>
      <c r="AQ425">
        <v>4</v>
      </c>
      <c r="AR425">
        <v>4</v>
      </c>
      <c r="AS425">
        <v>7</v>
      </c>
      <c r="AT425">
        <v>4</v>
      </c>
      <c r="AU425">
        <v>10</v>
      </c>
      <c r="AV425">
        <v>4</v>
      </c>
      <c r="AW425">
        <v>28</v>
      </c>
      <c r="AX425">
        <v>2</v>
      </c>
      <c r="AY425">
        <v>3</v>
      </c>
      <c r="AZ425">
        <v>5</v>
      </c>
      <c r="BA425">
        <v>3</v>
      </c>
      <c r="BB425">
        <v>-24</v>
      </c>
    </row>
    <row r="426" spans="1:54">
      <c r="A426">
        <v>22945</v>
      </c>
      <c r="B426">
        <v>1</v>
      </c>
      <c r="C426">
        <v>2005</v>
      </c>
      <c r="D426" s="37">
        <v>44141.781099537002</v>
      </c>
      <c r="E426" t="s">
        <v>102</v>
      </c>
      <c r="F426">
        <v>4</v>
      </c>
      <c r="G426">
        <v>3</v>
      </c>
      <c r="H426">
        <v>4</v>
      </c>
      <c r="I426">
        <v>2</v>
      </c>
      <c r="J426">
        <v>3</v>
      </c>
      <c r="K426">
        <v>3</v>
      </c>
      <c r="L426">
        <v>3</v>
      </c>
      <c r="M426">
        <v>3</v>
      </c>
      <c r="N426">
        <v>2</v>
      </c>
      <c r="O426">
        <v>2</v>
      </c>
      <c r="P426">
        <v>3</v>
      </c>
      <c r="Q426">
        <v>3</v>
      </c>
      <c r="R426">
        <v>2</v>
      </c>
      <c r="S426">
        <v>3</v>
      </c>
      <c r="T426">
        <v>3</v>
      </c>
      <c r="U426">
        <v>2</v>
      </c>
      <c r="V426">
        <v>2</v>
      </c>
      <c r="W426">
        <v>2</v>
      </c>
      <c r="X426">
        <v>2</v>
      </c>
      <c r="Y426">
        <v>3</v>
      </c>
      <c r="Z426">
        <v>3</v>
      </c>
      <c r="AA426">
        <v>3</v>
      </c>
      <c r="AB426">
        <v>3</v>
      </c>
      <c r="AC426">
        <v>2</v>
      </c>
      <c r="AD426">
        <v>4</v>
      </c>
      <c r="AE426">
        <v>6</v>
      </c>
      <c r="AF426">
        <v>5</v>
      </c>
      <c r="AG426">
        <v>4</v>
      </c>
      <c r="AH426">
        <v>5</v>
      </c>
      <c r="AI426">
        <v>3</v>
      </c>
      <c r="AJ426">
        <v>4</v>
      </c>
      <c r="AK426">
        <v>5</v>
      </c>
      <c r="AL426">
        <v>6</v>
      </c>
      <c r="AM426">
        <v>3</v>
      </c>
      <c r="AN426">
        <v>6</v>
      </c>
      <c r="AO426">
        <v>7</v>
      </c>
      <c r="AP426">
        <v>3</v>
      </c>
      <c r="AQ426">
        <v>5</v>
      </c>
      <c r="AR426">
        <v>3</v>
      </c>
      <c r="AS426">
        <v>5</v>
      </c>
      <c r="AT426">
        <v>2</v>
      </c>
      <c r="AU426">
        <v>3</v>
      </c>
      <c r="AV426">
        <v>4</v>
      </c>
      <c r="AW426">
        <v>5</v>
      </c>
      <c r="AX426">
        <v>3</v>
      </c>
      <c r="AY426">
        <v>3</v>
      </c>
      <c r="AZ426">
        <v>5</v>
      </c>
      <c r="BA426">
        <v>3</v>
      </c>
      <c r="BB426">
        <v>-20</v>
      </c>
    </row>
    <row r="427" spans="1:54">
      <c r="A427">
        <v>22957</v>
      </c>
      <c r="B427">
        <v>1</v>
      </c>
      <c r="C427">
        <v>2004</v>
      </c>
      <c r="D427" s="37">
        <v>44141.866435185198</v>
      </c>
      <c r="E427" t="s">
        <v>270</v>
      </c>
      <c r="F427">
        <v>2</v>
      </c>
      <c r="G427">
        <v>2</v>
      </c>
      <c r="H427">
        <v>3</v>
      </c>
      <c r="I427">
        <v>2</v>
      </c>
      <c r="J427">
        <v>2</v>
      </c>
      <c r="K427">
        <v>2</v>
      </c>
      <c r="L427">
        <v>2</v>
      </c>
      <c r="M427">
        <v>3</v>
      </c>
      <c r="N427">
        <v>3</v>
      </c>
      <c r="O427">
        <v>2</v>
      </c>
      <c r="P427">
        <v>2</v>
      </c>
      <c r="Q427">
        <v>2</v>
      </c>
      <c r="R427">
        <v>2</v>
      </c>
      <c r="S427">
        <v>2</v>
      </c>
      <c r="T427">
        <v>2</v>
      </c>
      <c r="U427">
        <v>2</v>
      </c>
      <c r="V427">
        <v>2</v>
      </c>
      <c r="W427">
        <v>2</v>
      </c>
      <c r="X427">
        <v>2</v>
      </c>
      <c r="Y427">
        <v>2</v>
      </c>
      <c r="Z427">
        <v>2</v>
      </c>
      <c r="AA427">
        <v>2</v>
      </c>
      <c r="AB427">
        <v>2</v>
      </c>
      <c r="AC427">
        <v>2</v>
      </c>
      <c r="AD427">
        <v>4</v>
      </c>
      <c r="AE427">
        <v>7</v>
      </c>
      <c r="AF427">
        <v>6</v>
      </c>
      <c r="AG427">
        <v>4</v>
      </c>
      <c r="AH427">
        <v>2</v>
      </c>
      <c r="AI427">
        <v>3</v>
      </c>
      <c r="AJ427">
        <v>4</v>
      </c>
      <c r="AK427">
        <v>4</v>
      </c>
      <c r="AL427">
        <v>2</v>
      </c>
      <c r="AM427">
        <v>3</v>
      </c>
      <c r="AN427">
        <v>2</v>
      </c>
      <c r="AO427">
        <v>3</v>
      </c>
      <c r="AP427">
        <v>2</v>
      </c>
      <c r="AQ427">
        <v>1</v>
      </c>
      <c r="AR427">
        <v>3</v>
      </c>
      <c r="AS427">
        <v>1</v>
      </c>
      <c r="AT427">
        <v>1</v>
      </c>
      <c r="AU427">
        <v>2</v>
      </c>
      <c r="AV427">
        <v>1</v>
      </c>
      <c r="AW427">
        <v>2</v>
      </c>
      <c r="AX427">
        <v>1</v>
      </c>
      <c r="AY427">
        <v>1</v>
      </c>
      <c r="AZ427">
        <v>2</v>
      </c>
      <c r="BA427">
        <v>3</v>
      </c>
      <c r="BB427">
        <v>-21</v>
      </c>
    </row>
    <row r="428" spans="1:54">
      <c r="A428">
        <v>22963</v>
      </c>
      <c r="B428">
        <v>1</v>
      </c>
      <c r="C428">
        <v>2004</v>
      </c>
      <c r="D428" s="37">
        <v>44141.934560185196</v>
      </c>
      <c r="E428" t="s">
        <v>111</v>
      </c>
      <c r="F428">
        <v>2</v>
      </c>
      <c r="G428">
        <v>1</v>
      </c>
      <c r="H428">
        <v>1</v>
      </c>
      <c r="I428">
        <v>1</v>
      </c>
      <c r="J428">
        <v>1</v>
      </c>
      <c r="K428">
        <v>4</v>
      </c>
      <c r="L428">
        <v>3</v>
      </c>
      <c r="M428">
        <v>1</v>
      </c>
      <c r="N428">
        <v>1</v>
      </c>
      <c r="O428">
        <v>1</v>
      </c>
      <c r="P428">
        <v>1</v>
      </c>
      <c r="Q428">
        <v>3</v>
      </c>
      <c r="R428">
        <v>4</v>
      </c>
      <c r="S428">
        <v>1</v>
      </c>
      <c r="T428">
        <v>1</v>
      </c>
      <c r="U428">
        <v>2</v>
      </c>
      <c r="V428">
        <v>1</v>
      </c>
      <c r="W428">
        <v>1</v>
      </c>
      <c r="X428">
        <v>3</v>
      </c>
      <c r="Y428">
        <v>1</v>
      </c>
      <c r="Z428">
        <v>1</v>
      </c>
      <c r="AA428">
        <v>2</v>
      </c>
      <c r="AB428">
        <v>2</v>
      </c>
      <c r="AC428">
        <v>3</v>
      </c>
      <c r="AD428">
        <v>11</v>
      </c>
      <c r="AE428">
        <v>10</v>
      </c>
      <c r="AF428">
        <v>4</v>
      </c>
      <c r="AG428">
        <v>5</v>
      </c>
      <c r="AH428">
        <v>6</v>
      </c>
      <c r="AI428">
        <v>2</v>
      </c>
      <c r="AJ428">
        <v>5</v>
      </c>
      <c r="AK428">
        <v>4</v>
      </c>
      <c r="AL428">
        <v>2</v>
      </c>
      <c r="AM428">
        <v>3</v>
      </c>
      <c r="AN428">
        <v>4</v>
      </c>
      <c r="AO428">
        <v>6</v>
      </c>
      <c r="AP428">
        <v>2</v>
      </c>
      <c r="AQ428">
        <v>4</v>
      </c>
      <c r="AR428">
        <v>2</v>
      </c>
      <c r="AS428">
        <v>3</v>
      </c>
      <c r="AT428">
        <v>3</v>
      </c>
      <c r="AU428">
        <v>2</v>
      </c>
      <c r="AV428">
        <v>7</v>
      </c>
      <c r="AW428">
        <v>3</v>
      </c>
      <c r="AX428">
        <v>2</v>
      </c>
      <c r="AY428">
        <v>4</v>
      </c>
      <c r="AZ428">
        <v>15</v>
      </c>
      <c r="BA428">
        <v>2</v>
      </c>
      <c r="BB428">
        <v>23</v>
      </c>
    </row>
    <row r="429" spans="1:54">
      <c r="A429">
        <v>23007</v>
      </c>
      <c r="B429">
        <v>0</v>
      </c>
      <c r="C429">
        <v>1999</v>
      </c>
      <c r="D429" s="37">
        <v>44142.584872685198</v>
      </c>
      <c r="E429" t="s">
        <v>102</v>
      </c>
      <c r="F429">
        <v>4</v>
      </c>
      <c r="G429">
        <v>1</v>
      </c>
      <c r="H429">
        <v>1</v>
      </c>
      <c r="I429">
        <v>2</v>
      </c>
      <c r="J429">
        <v>1</v>
      </c>
      <c r="K429">
        <v>3</v>
      </c>
      <c r="L429">
        <v>1</v>
      </c>
      <c r="M429">
        <v>4</v>
      </c>
      <c r="N429">
        <v>1</v>
      </c>
      <c r="O429">
        <v>2</v>
      </c>
      <c r="P429">
        <v>3</v>
      </c>
      <c r="Q429">
        <v>4</v>
      </c>
      <c r="R429">
        <v>3</v>
      </c>
      <c r="S429">
        <v>2</v>
      </c>
      <c r="T429">
        <v>4</v>
      </c>
      <c r="U429">
        <v>2</v>
      </c>
      <c r="V429">
        <v>1</v>
      </c>
      <c r="W429">
        <v>3</v>
      </c>
      <c r="X429">
        <v>2</v>
      </c>
      <c r="Y429">
        <v>3</v>
      </c>
      <c r="Z429">
        <v>1</v>
      </c>
      <c r="AA429">
        <v>3</v>
      </c>
      <c r="AB429">
        <v>1</v>
      </c>
      <c r="AC429">
        <v>3</v>
      </c>
      <c r="AD429">
        <v>6</v>
      </c>
      <c r="AE429">
        <v>4</v>
      </c>
      <c r="AF429">
        <v>3</v>
      </c>
      <c r="AG429">
        <v>3</v>
      </c>
      <c r="AH429">
        <v>3</v>
      </c>
      <c r="AI429">
        <v>2</v>
      </c>
      <c r="AJ429">
        <v>4</v>
      </c>
      <c r="AK429">
        <v>3</v>
      </c>
      <c r="AL429">
        <v>3</v>
      </c>
      <c r="AM429">
        <v>2</v>
      </c>
      <c r="AN429">
        <v>4</v>
      </c>
      <c r="AO429">
        <v>4</v>
      </c>
      <c r="AP429">
        <v>2</v>
      </c>
      <c r="AQ429">
        <v>4</v>
      </c>
      <c r="AR429">
        <v>2</v>
      </c>
      <c r="AS429">
        <v>4</v>
      </c>
      <c r="AT429">
        <v>3</v>
      </c>
      <c r="AU429">
        <v>4</v>
      </c>
      <c r="AV429">
        <v>3</v>
      </c>
      <c r="AW429">
        <v>5</v>
      </c>
      <c r="AX429">
        <v>2</v>
      </c>
      <c r="AY429">
        <v>2</v>
      </c>
      <c r="AZ429">
        <v>4</v>
      </c>
      <c r="BA429">
        <v>3</v>
      </c>
      <c r="BB429">
        <v>8</v>
      </c>
    </row>
    <row r="430" spans="1:54">
      <c r="A430">
        <v>23029</v>
      </c>
      <c r="B430">
        <v>1</v>
      </c>
      <c r="C430">
        <v>2005</v>
      </c>
      <c r="D430" s="37">
        <v>44142.868611111102</v>
      </c>
      <c r="E430" t="s">
        <v>97</v>
      </c>
      <c r="F430">
        <v>4</v>
      </c>
      <c r="G430">
        <v>4</v>
      </c>
      <c r="H430">
        <v>4</v>
      </c>
      <c r="I430">
        <v>3</v>
      </c>
      <c r="J430">
        <v>2</v>
      </c>
      <c r="K430">
        <v>1</v>
      </c>
      <c r="L430">
        <v>2</v>
      </c>
      <c r="M430">
        <v>3</v>
      </c>
      <c r="N430">
        <v>2</v>
      </c>
      <c r="O430">
        <v>2</v>
      </c>
      <c r="P430">
        <v>3</v>
      </c>
      <c r="Q430">
        <v>1</v>
      </c>
      <c r="R430">
        <v>1</v>
      </c>
      <c r="S430">
        <v>2</v>
      </c>
      <c r="T430">
        <v>4</v>
      </c>
      <c r="U430">
        <v>2</v>
      </c>
      <c r="V430">
        <v>2</v>
      </c>
      <c r="W430">
        <v>1</v>
      </c>
      <c r="X430">
        <v>1</v>
      </c>
      <c r="Y430">
        <v>4</v>
      </c>
      <c r="Z430">
        <v>4</v>
      </c>
      <c r="AA430">
        <v>1</v>
      </c>
      <c r="AB430">
        <v>4</v>
      </c>
      <c r="AC430">
        <v>1</v>
      </c>
      <c r="AD430">
        <v>11</v>
      </c>
      <c r="AE430">
        <v>4</v>
      </c>
      <c r="AF430">
        <v>4</v>
      </c>
      <c r="AG430">
        <v>4</v>
      </c>
      <c r="AH430">
        <v>5</v>
      </c>
      <c r="AI430">
        <v>4</v>
      </c>
      <c r="AJ430">
        <v>5</v>
      </c>
      <c r="AK430">
        <v>6</v>
      </c>
      <c r="AL430">
        <v>9</v>
      </c>
      <c r="AM430">
        <v>6</v>
      </c>
      <c r="AN430">
        <v>11</v>
      </c>
      <c r="AO430">
        <v>6</v>
      </c>
      <c r="AP430">
        <v>4</v>
      </c>
      <c r="AQ430">
        <v>8</v>
      </c>
      <c r="AR430">
        <v>4</v>
      </c>
      <c r="AS430">
        <v>5</v>
      </c>
      <c r="AT430">
        <v>4</v>
      </c>
      <c r="AU430">
        <v>8</v>
      </c>
      <c r="AV430">
        <v>7</v>
      </c>
      <c r="AW430">
        <v>13</v>
      </c>
      <c r="AX430">
        <v>2</v>
      </c>
      <c r="AY430">
        <v>2</v>
      </c>
      <c r="AZ430">
        <v>8</v>
      </c>
      <c r="BA430">
        <v>3</v>
      </c>
      <c r="BB430">
        <v>54</v>
      </c>
    </row>
    <row r="431" spans="1:54">
      <c r="A431">
        <v>23054</v>
      </c>
      <c r="B431">
        <v>1</v>
      </c>
      <c r="C431">
        <v>2003</v>
      </c>
      <c r="D431" s="37">
        <v>44143.442511574103</v>
      </c>
      <c r="E431" t="s">
        <v>102</v>
      </c>
      <c r="F431">
        <v>4</v>
      </c>
      <c r="G431">
        <v>4</v>
      </c>
      <c r="H431">
        <v>4</v>
      </c>
      <c r="I431">
        <v>2</v>
      </c>
      <c r="J431">
        <v>4</v>
      </c>
      <c r="K431">
        <v>2</v>
      </c>
      <c r="L431">
        <v>2</v>
      </c>
      <c r="M431">
        <v>2</v>
      </c>
      <c r="N431">
        <v>2</v>
      </c>
      <c r="O431">
        <v>3</v>
      </c>
      <c r="P431">
        <v>3</v>
      </c>
      <c r="Q431">
        <v>3</v>
      </c>
      <c r="R431">
        <v>3</v>
      </c>
      <c r="S431">
        <v>3</v>
      </c>
      <c r="T431">
        <v>2</v>
      </c>
      <c r="U431">
        <v>2</v>
      </c>
      <c r="V431">
        <v>2</v>
      </c>
      <c r="W431">
        <v>3</v>
      </c>
      <c r="X431">
        <v>2</v>
      </c>
      <c r="Y431">
        <v>3</v>
      </c>
      <c r="Z431">
        <v>2</v>
      </c>
      <c r="AA431">
        <v>2</v>
      </c>
      <c r="AB431">
        <v>3</v>
      </c>
      <c r="AC431">
        <v>3</v>
      </c>
      <c r="AD431">
        <v>5</v>
      </c>
      <c r="AE431">
        <v>4</v>
      </c>
      <c r="AF431">
        <v>4</v>
      </c>
      <c r="AG431">
        <v>8</v>
      </c>
      <c r="AH431">
        <v>3</v>
      </c>
      <c r="AI431">
        <v>4</v>
      </c>
      <c r="AJ431">
        <v>18</v>
      </c>
      <c r="AK431">
        <v>5</v>
      </c>
      <c r="AL431">
        <v>5</v>
      </c>
      <c r="AM431">
        <v>6</v>
      </c>
      <c r="AN431">
        <v>5</v>
      </c>
      <c r="AO431">
        <v>23</v>
      </c>
      <c r="AP431">
        <v>12</v>
      </c>
      <c r="AQ431">
        <v>5</v>
      </c>
      <c r="AR431">
        <v>41</v>
      </c>
      <c r="AS431">
        <v>6</v>
      </c>
      <c r="AT431">
        <v>4</v>
      </c>
      <c r="AU431">
        <v>7</v>
      </c>
      <c r="AV431">
        <v>7</v>
      </c>
      <c r="AW431">
        <v>6</v>
      </c>
      <c r="AX431">
        <v>4</v>
      </c>
      <c r="AY431">
        <v>3</v>
      </c>
      <c r="AZ431">
        <v>7</v>
      </c>
      <c r="BA431">
        <v>4</v>
      </c>
      <c r="BB431">
        <v>-17</v>
      </c>
    </row>
    <row r="432" spans="1:54">
      <c r="A432">
        <v>23068</v>
      </c>
      <c r="B432">
        <v>0</v>
      </c>
      <c r="C432">
        <v>1996</v>
      </c>
      <c r="D432" s="37">
        <v>44143.544618055603</v>
      </c>
      <c r="E432" t="s">
        <v>166</v>
      </c>
      <c r="F432">
        <v>4</v>
      </c>
      <c r="G432">
        <v>3</v>
      </c>
      <c r="H432">
        <v>3</v>
      </c>
      <c r="I432">
        <v>2</v>
      </c>
      <c r="J432">
        <v>2</v>
      </c>
      <c r="K432">
        <v>2</v>
      </c>
      <c r="L432">
        <v>3</v>
      </c>
      <c r="M432">
        <v>3</v>
      </c>
      <c r="N432">
        <v>2</v>
      </c>
      <c r="O432">
        <v>3</v>
      </c>
      <c r="P432">
        <v>4</v>
      </c>
      <c r="Q432">
        <v>4</v>
      </c>
      <c r="R432">
        <v>3</v>
      </c>
      <c r="S432">
        <v>3</v>
      </c>
      <c r="T432">
        <v>2</v>
      </c>
      <c r="U432">
        <v>2</v>
      </c>
      <c r="V432">
        <v>2</v>
      </c>
      <c r="W432">
        <v>4</v>
      </c>
      <c r="X432">
        <v>4</v>
      </c>
      <c r="Y432">
        <v>4</v>
      </c>
      <c r="Z432">
        <v>3</v>
      </c>
      <c r="AA432">
        <v>4</v>
      </c>
      <c r="AB432">
        <v>3</v>
      </c>
      <c r="AC432">
        <v>2</v>
      </c>
      <c r="AD432">
        <v>33</v>
      </c>
      <c r="AE432">
        <v>1</v>
      </c>
      <c r="AF432">
        <v>5</v>
      </c>
      <c r="AG432">
        <v>3</v>
      </c>
      <c r="AH432">
        <v>3</v>
      </c>
      <c r="AI432">
        <v>4</v>
      </c>
      <c r="AJ432">
        <v>2</v>
      </c>
      <c r="AK432">
        <v>3</v>
      </c>
      <c r="AL432">
        <v>3</v>
      </c>
      <c r="AM432">
        <v>3</v>
      </c>
      <c r="AN432">
        <v>3</v>
      </c>
      <c r="AO432">
        <v>3</v>
      </c>
      <c r="AP432">
        <v>3</v>
      </c>
      <c r="AQ432">
        <v>4</v>
      </c>
      <c r="AR432">
        <v>3</v>
      </c>
      <c r="AS432">
        <v>3</v>
      </c>
      <c r="AT432">
        <v>2</v>
      </c>
      <c r="AU432">
        <v>3</v>
      </c>
      <c r="AV432">
        <v>2</v>
      </c>
      <c r="AW432">
        <v>3</v>
      </c>
      <c r="AX432">
        <v>2</v>
      </c>
      <c r="AY432">
        <v>2</v>
      </c>
      <c r="AZ432">
        <v>8</v>
      </c>
      <c r="BA432">
        <v>3</v>
      </c>
      <c r="BB432">
        <v>-12</v>
      </c>
    </row>
    <row r="433" spans="1:54">
      <c r="A433">
        <v>23077</v>
      </c>
      <c r="B433">
        <v>1</v>
      </c>
      <c r="C433">
        <v>2005</v>
      </c>
      <c r="D433" s="37">
        <v>44143.604236111103</v>
      </c>
      <c r="E433" t="s">
        <v>195</v>
      </c>
      <c r="F433">
        <v>1</v>
      </c>
      <c r="G433">
        <v>2</v>
      </c>
      <c r="H433">
        <v>2</v>
      </c>
      <c r="I433">
        <v>2</v>
      </c>
      <c r="J433">
        <v>3</v>
      </c>
      <c r="K433">
        <v>3</v>
      </c>
      <c r="L433">
        <v>2</v>
      </c>
      <c r="M433">
        <v>3</v>
      </c>
      <c r="N433">
        <v>3</v>
      </c>
      <c r="O433">
        <v>2</v>
      </c>
      <c r="P433">
        <v>4</v>
      </c>
      <c r="Q433">
        <v>3</v>
      </c>
      <c r="R433">
        <v>3</v>
      </c>
      <c r="S433">
        <v>4</v>
      </c>
      <c r="T433">
        <v>4</v>
      </c>
      <c r="U433">
        <v>2</v>
      </c>
      <c r="V433">
        <v>2</v>
      </c>
      <c r="W433">
        <v>3</v>
      </c>
      <c r="X433">
        <v>1</v>
      </c>
      <c r="Y433">
        <v>3</v>
      </c>
      <c r="Z433">
        <v>4</v>
      </c>
      <c r="AA433">
        <v>3</v>
      </c>
      <c r="AB433">
        <v>3</v>
      </c>
      <c r="AC433">
        <v>1</v>
      </c>
      <c r="AD433">
        <v>5</v>
      </c>
      <c r="AE433">
        <v>8</v>
      </c>
      <c r="AF433">
        <v>5</v>
      </c>
      <c r="AG433">
        <v>3</v>
      </c>
      <c r="AH433">
        <v>5</v>
      </c>
      <c r="AI433">
        <v>4</v>
      </c>
      <c r="AJ433">
        <v>5</v>
      </c>
      <c r="AK433">
        <v>8</v>
      </c>
      <c r="AL433">
        <v>4</v>
      </c>
      <c r="AM433">
        <v>7</v>
      </c>
      <c r="AN433">
        <v>7</v>
      </c>
      <c r="AO433">
        <v>4</v>
      </c>
      <c r="AP433">
        <v>4</v>
      </c>
      <c r="AQ433">
        <v>10</v>
      </c>
      <c r="AR433">
        <v>4</v>
      </c>
      <c r="AS433">
        <v>8</v>
      </c>
      <c r="AT433">
        <v>2</v>
      </c>
      <c r="AU433">
        <v>7</v>
      </c>
      <c r="AV433">
        <v>5</v>
      </c>
      <c r="AW433">
        <v>6</v>
      </c>
      <c r="AX433">
        <v>2</v>
      </c>
      <c r="AY433">
        <v>4</v>
      </c>
      <c r="AZ433">
        <v>4</v>
      </c>
      <c r="BA433">
        <v>2</v>
      </c>
      <c r="BB433">
        <v>14</v>
      </c>
    </row>
    <row r="434" spans="1:54">
      <c r="A434">
        <v>23137</v>
      </c>
      <c r="B434">
        <v>0</v>
      </c>
      <c r="C434">
        <v>1994</v>
      </c>
      <c r="D434" s="37">
        <v>44143.880497685197</v>
      </c>
      <c r="E434" t="s">
        <v>97</v>
      </c>
      <c r="F434">
        <v>3</v>
      </c>
      <c r="G434">
        <v>4</v>
      </c>
      <c r="H434">
        <v>3</v>
      </c>
      <c r="I434">
        <v>3</v>
      </c>
      <c r="J434">
        <v>3</v>
      </c>
      <c r="K434">
        <v>1</v>
      </c>
      <c r="L434">
        <v>3</v>
      </c>
      <c r="M434">
        <v>3</v>
      </c>
      <c r="N434">
        <v>3</v>
      </c>
      <c r="O434">
        <v>4</v>
      </c>
      <c r="P434">
        <v>3</v>
      </c>
      <c r="Q434">
        <v>4</v>
      </c>
      <c r="R434">
        <v>2</v>
      </c>
      <c r="S434">
        <v>3</v>
      </c>
      <c r="T434">
        <v>3</v>
      </c>
      <c r="U434">
        <v>4</v>
      </c>
      <c r="V434">
        <v>2</v>
      </c>
      <c r="W434">
        <v>3</v>
      </c>
      <c r="X434">
        <v>4</v>
      </c>
      <c r="Y434">
        <v>3</v>
      </c>
      <c r="Z434">
        <v>1</v>
      </c>
      <c r="AA434">
        <v>3</v>
      </c>
      <c r="AB434">
        <v>3</v>
      </c>
      <c r="AC434">
        <v>4</v>
      </c>
      <c r="AD434">
        <v>5</v>
      </c>
      <c r="AE434">
        <v>3</v>
      </c>
      <c r="AF434">
        <v>3</v>
      </c>
      <c r="AG434">
        <v>3</v>
      </c>
      <c r="AH434">
        <v>3</v>
      </c>
      <c r="AI434">
        <v>3</v>
      </c>
      <c r="AJ434">
        <v>3</v>
      </c>
      <c r="AK434">
        <v>4</v>
      </c>
      <c r="AL434">
        <v>4</v>
      </c>
      <c r="AM434">
        <v>3</v>
      </c>
      <c r="AN434">
        <v>4</v>
      </c>
      <c r="AO434">
        <v>2</v>
      </c>
      <c r="AP434">
        <v>7</v>
      </c>
      <c r="AQ434">
        <v>2</v>
      </c>
      <c r="AR434">
        <v>3</v>
      </c>
      <c r="AS434">
        <v>3</v>
      </c>
      <c r="AT434">
        <v>5</v>
      </c>
      <c r="AU434">
        <v>3</v>
      </c>
      <c r="AV434">
        <v>3</v>
      </c>
      <c r="AW434">
        <v>3</v>
      </c>
      <c r="AX434">
        <v>3</v>
      </c>
      <c r="AY434">
        <v>3</v>
      </c>
      <c r="AZ434">
        <v>4</v>
      </c>
      <c r="BA434">
        <v>2</v>
      </c>
      <c r="BB434">
        <v>1</v>
      </c>
    </row>
    <row r="435" spans="1:54">
      <c r="A435">
        <v>23144</v>
      </c>
      <c r="B435">
        <v>0</v>
      </c>
      <c r="C435">
        <v>1997</v>
      </c>
      <c r="D435" s="37">
        <v>44143.893310185202</v>
      </c>
      <c r="E435" t="s">
        <v>271</v>
      </c>
      <c r="F435">
        <v>4</v>
      </c>
      <c r="G435">
        <v>4</v>
      </c>
      <c r="H435">
        <v>4</v>
      </c>
      <c r="I435">
        <v>4</v>
      </c>
      <c r="J435">
        <v>4</v>
      </c>
      <c r="K435">
        <v>2</v>
      </c>
      <c r="L435">
        <v>3</v>
      </c>
      <c r="M435">
        <v>2</v>
      </c>
      <c r="N435">
        <v>2</v>
      </c>
      <c r="O435">
        <v>1</v>
      </c>
      <c r="P435">
        <v>4</v>
      </c>
      <c r="Q435">
        <v>3</v>
      </c>
      <c r="R435">
        <v>2</v>
      </c>
      <c r="S435">
        <v>3</v>
      </c>
      <c r="T435">
        <v>1</v>
      </c>
      <c r="U435">
        <v>2</v>
      </c>
      <c r="V435">
        <v>2</v>
      </c>
      <c r="W435">
        <v>2</v>
      </c>
      <c r="X435">
        <v>3</v>
      </c>
      <c r="Y435">
        <v>2</v>
      </c>
      <c r="Z435">
        <v>3</v>
      </c>
      <c r="AA435">
        <v>3</v>
      </c>
      <c r="AB435">
        <v>3</v>
      </c>
      <c r="AC435">
        <v>2</v>
      </c>
      <c r="AD435">
        <v>6</v>
      </c>
      <c r="AE435">
        <v>10</v>
      </c>
      <c r="AF435">
        <v>4</v>
      </c>
      <c r="AG435">
        <v>3</v>
      </c>
      <c r="AH435">
        <v>3</v>
      </c>
      <c r="AI435">
        <v>3</v>
      </c>
      <c r="AJ435">
        <v>5</v>
      </c>
      <c r="AK435">
        <v>4</v>
      </c>
      <c r="AL435">
        <v>5</v>
      </c>
      <c r="AM435">
        <v>3</v>
      </c>
      <c r="AN435">
        <v>8</v>
      </c>
      <c r="AO435">
        <v>7</v>
      </c>
      <c r="AP435">
        <v>5</v>
      </c>
      <c r="AQ435">
        <v>3</v>
      </c>
      <c r="AR435">
        <v>5</v>
      </c>
      <c r="AS435">
        <v>6</v>
      </c>
      <c r="AT435">
        <v>2</v>
      </c>
      <c r="AU435">
        <v>8</v>
      </c>
      <c r="AV435">
        <v>4</v>
      </c>
      <c r="AW435">
        <v>6</v>
      </c>
      <c r="AX435">
        <v>3</v>
      </c>
      <c r="AY435">
        <v>3</v>
      </c>
      <c r="AZ435">
        <v>5</v>
      </c>
      <c r="BA435">
        <v>5</v>
      </c>
      <c r="BB435">
        <v>-5</v>
      </c>
    </row>
    <row r="436" spans="1:54">
      <c r="A436">
        <v>23130</v>
      </c>
      <c r="B436">
        <v>0</v>
      </c>
      <c r="C436">
        <v>1987</v>
      </c>
      <c r="D436" s="37">
        <v>44143.901585648098</v>
      </c>
      <c r="E436" t="s">
        <v>272</v>
      </c>
      <c r="F436">
        <v>3</v>
      </c>
      <c r="G436">
        <v>3</v>
      </c>
      <c r="H436">
        <v>4</v>
      </c>
      <c r="I436">
        <v>4</v>
      </c>
      <c r="J436">
        <v>2</v>
      </c>
      <c r="K436">
        <v>2</v>
      </c>
      <c r="L436">
        <v>2</v>
      </c>
      <c r="M436">
        <v>2</v>
      </c>
      <c r="N436">
        <v>1</v>
      </c>
      <c r="O436">
        <v>3</v>
      </c>
      <c r="P436">
        <v>3</v>
      </c>
      <c r="Q436">
        <v>3</v>
      </c>
      <c r="R436">
        <v>2</v>
      </c>
      <c r="S436">
        <v>2</v>
      </c>
      <c r="T436">
        <v>1</v>
      </c>
      <c r="U436">
        <v>3</v>
      </c>
      <c r="V436">
        <v>2</v>
      </c>
      <c r="W436">
        <v>2</v>
      </c>
      <c r="X436">
        <v>2</v>
      </c>
      <c r="Y436">
        <v>2</v>
      </c>
      <c r="Z436">
        <v>2</v>
      </c>
      <c r="AA436">
        <v>3</v>
      </c>
      <c r="AB436">
        <v>2</v>
      </c>
      <c r="AC436">
        <v>3</v>
      </c>
      <c r="AD436">
        <v>3</v>
      </c>
      <c r="AE436">
        <v>2</v>
      </c>
      <c r="AF436">
        <v>4</v>
      </c>
      <c r="AG436">
        <v>2</v>
      </c>
      <c r="AH436">
        <v>4</v>
      </c>
      <c r="AI436">
        <v>3</v>
      </c>
      <c r="AJ436">
        <v>8</v>
      </c>
      <c r="AK436">
        <v>5</v>
      </c>
      <c r="AL436">
        <v>5</v>
      </c>
      <c r="AM436">
        <v>4</v>
      </c>
      <c r="AN436">
        <v>10</v>
      </c>
      <c r="AO436">
        <v>3</v>
      </c>
      <c r="AP436">
        <v>3</v>
      </c>
      <c r="AQ436">
        <v>3</v>
      </c>
      <c r="AR436">
        <v>3</v>
      </c>
      <c r="AS436">
        <v>4</v>
      </c>
      <c r="AT436">
        <v>3</v>
      </c>
      <c r="AU436">
        <v>5</v>
      </c>
      <c r="AV436">
        <v>3</v>
      </c>
      <c r="AW436">
        <v>4</v>
      </c>
      <c r="AX436">
        <v>4</v>
      </c>
      <c r="AY436">
        <v>3</v>
      </c>
      <c r="AZ436">
        <v>4</v>
      </c>
      <c r="BA436">
        <v>3</v>
      </c>
      <c r="BB436">
        <v>-22</v>
      </c>
    </row>
    <row r="437" spans="1:54">
      <c r="A437">
        <v>23152</v>
      </c>
      <c r="B437">
        <v>0</v>
      </c>
      <c r="C437">
        <v>1980</v>
      </c>
      <c r="D437" s="37">
        <v>44143.961226851898</v>
      </c>
      <c r="E437" t="s">
        <v>273</v>
      </c>
      <c r="F437">
        <v>4</v>
      </c>
      <c r="G437">
        <v>3</v>
      </c>
      <c r="H437">
        <v>2</v>
      </c>
      <c r="I437">
        <v>3</v>
      </c>
      <c r="J437">
        <v>1</v>
      </c>
      <c r="K437">
        <v>1</v>
      </c>
      <c r="L437">
        <v>2</v>
      </c>
      <c r="M437">
        <v>2</v>
      </c>
      <c r="N437">
        <v>1</v>
      </c>
      <c r="O437">
        <v>1</v>
      </c>
      <c r="P437">
        <v>3</v>
      </c>
      <c r="Q437">
        <v>3</v>
      </c>
      <c r="R437">
        <v>3</v>
      </c>
      <c r="S437">
        <v>2</v>
      </c>
      <c r="T437">
        <v>1</v>
      </c>
      <c r="U437">
        <v>2</v>
      </c>
      <c r="V437">
        <v>1</v>
      </c>
      <c r="W437">
        <v>2</v>
      </c>
      <c r="X437">
        <v>2</v>
      </c>
      <c r="Y437">
        <v>2</v>
      </c>
      <c r="Z437">
        <v>1</v>
      </c>
      <c r="AA437">
        <v>4</v>
      </c>
      <c r="AB437">
        <v>2</v>
      </c>
      <c r="AC437">
        <v>3</v>
      </c>
      <c r="AD437">
        <v>4</v>
      </c>
      <c r="AE437">
        <v>3</v>
      </c>
      <c r="AF437">
        <v>6</v>
      </c>
      <c r="AG437">
        <v>3</v>
      </c>
      <c r="AH437">
        <v>5</v>
      </c>
      <c r="AI437">
        <v>6</v>
      </c>
      <c r="AJ437">
        <v>7</v>
      </c>
      <c r="AK437">
        <v>3</v>
      </c>
      <c r="AL437">
        <v>4</v>
      </c>
      <c r="AM437">
        <v>3</v>
      </c>
      <c r="AN437">
        <v>4</v>
      </c>
      <c r="AO437">
        <v>4</v>
      </c>
      <c r="AP437">
        <v>4</v>
      </c>
      <c r="AQ437">
        <v>6</v>
      </c>
      <c r="AR437">
        <v>2</v>
      </c>
      <c r="AS437">
        <v>3</v>
      </c>
      <c r="AT437">
        <v>2</v>
      </c>
      <c r="AU437">
        <v>2</v>
      </c>
      <c r="AV437">
        <v>4</v>
      </c>
      <c r="AW437">
        <v>3</v>
      </c>
      <c r="AX437">
        <v>2</v>
      </c>
      <c r="AY437">
        <v>5</v>
      </c>
      <c r="AZ437">
        <v>5</v>
      </c>
      <c r="BA437">
        <v>3</v>
      </c>
      <c r="BB437">
        <v>-17</v>
      </c>
    </row>
    <row r="438" spans="1:54">
      <c r="A438">
        <v>23162</v>
      </c>
      <c r="B438">
        <v>0</v>
      </c>
      <c r="C438">
        <v>1998</v>
      </c>
      <c r="D438" s="37">
        <v>44144.074108796303</v>
      </c>
      <c r="E438" t="s">
        <v>274</v>
      </c>
      <c r="F438">
        <v>2</v>
      </c>
      <c r="G438">
        <v>4</v>
      </c>
      <c r="H438">
        <v>3</v>
      </c>
      <c r="I438">
        <v>3</v>
      </c>
      <c r="J438">
        <v>3</v>
      </c>
      <c r="K438">
        <v>2</v>
      </c>
      <c r="L438">
        <v>3</v>
      </c>
      <c r="M438">
        <v>4</v>
      </c>
      <c r="N438">
        <v>3</v>
      </c>
      <c r="O438">
        <v>2</v>
      </c>
      <c r="P438">
        <v>4</v>
      </c>
      <c r="Q438">
        <v>4</v>
      </c>
      <c r="R438">
        <v>2</v>
      </c>
      <c r="S438">
        <v>4</v>
      </c>
      <c r="T438">
        <v>4</v>
      </c>
      <c r="U438">
        <v>3</v>
      </c>
      <c r="V438">
        <v>3</v>
      </c>
      <c r="W438">
        <v>4</v>
      </c>
      <c r="X438">
        <v>4</v>
      </c>
      <c r="Y438">
        <v>3</v>
      </c>
      <c r="Z438">
        <v>4</v>
      </c>
      <c r="AA438">
        <v>3</v>
      </c>
      <c r="AB438">
        <v>2</v>
      </c>
      <c r="AC438">
        <v>1</v>
      </c>
      <c r="AD438">
        <v>4</v>
      </c>
      <c r="AE438">
        <v>3</v>
      </c>
      <c r="AF438">
        <v>4</v>
      </c>
      <c r="AG438">
        <v>2</v>
      </c>
      <c r="AH438">
        <v>3</v>
      </c>
      <c r="AI438">
        <v>4</v>
      </c>
      <c r="AJ438">
        <v>3</v>
      </c>
      <c r="AK438">
        <v>4</v>
      </c>
      <c r="AL438">
        <v>3</v>
      </c>
      <c r="AM438">
        <v>4</v>
      </c>
      <c r="AN438">
        <v>4</v>
      </c>
      <c r="AO438">
        <v>4</v>
      </c>
      <c r="AP438">
        <v>4</v>
      </c>
      <c r="AQ438">
        <v>3</v>
      </c>
      <c r="AR438">
        <v>2</v>
      </c>
      <c r="AS438">
        <v>4</v>
      </c>
      <c r="AT438">
        <v>2</v>
      </c>
      <c r="AU438">
        <v>2</v>
      </c>
      <c r="AV438">
        <v>3</v>
      </c>
      <c r="AW438">
        <v>5</v>
      </c>
      <c r="AX438">
        <v>2</v>
      </c>
      <c r="AY438">
        <v>3</v>
      </c>
      <c r="AZ438">
        <v>6</v>
      </c>
      <c r="BA438">
        <v>2</v>
      </c>
      <c r="BB438">
        <v>27</v>
      </c>
    </row>
    <row r="439" spans="1:54">
      <c r="A439">
        <v>23179</v>
      </c>
      <c r="B439">
        <v>0</v>
      </c>
      <c r="C439">
        <v>1996</v>
      </c>
      <c r="D439" s="37">
        <v>44144.370266203703</v>
      </c>
      <c r="E439" t="s">
        <v>102</v>
      </c>
      <c r="F439">
        <v>4</v>
      </c>
      <c r="G439">
        <v>4</v>
      </c>
      <c r="H439">
        <v>3</v>
      </c>
      <c r="I439">
        <v>4</v>
      </c>
      <c r="J439">
        <v>4</v>
      </c>
      <c r="K439">
        <v>1</v>
      </c>
      <c r="L439">
        <v>4</v>
      </c>
      <c r="M439">
        <v>4</v>
      </c>
      <c r="N439">
        <v>3</v>
      </c>
      <c r="O439">
        <v>4</v>
      </c>
      <c r="P439">
        <v>3</v>
      </c>
      <c r="Q439">
        <v>4</v>
      </c>
      <c r="R439">
        <v>2</v>
      </c>
      <c r="S439">
        <v>3</v>
      </c>
      <c r="T439">
        <v>3</v>
      </c>
      <c r="U439">
        <v>2</v>
      </c>
      <c r="V439">
        <v>3</v>
      </c>
      <c r="W439">
        <v>2</v>
      </c>
      <c r="X439">
        <v>4</v>
      </c>
      <c r="Y439">
        <v>3</v>
      </c>
      <c r="Z439">
        <v>3</v>
      </c>
      <c r="AA439">
        <v>2</v>
      </c>
      <c r="AB439">
        <v>3</v>
      </c>
      <c r="AC439">
        <v>2</v>
      </c>
      <c r="AD439">
        <v>17</v>
      </c>
      <c r="AE439">
        <v>3</v>
      </c>
      <c r="AF439">
        <v>4</v>
      </c>
      <c r="AG439">
        <v>4</v>
      </c>
      <c r="AH439">
        <v>3</v>
      </c>
      <c r="AI439">
        <v>6</v>
      </c>
      <c r="AJ439">
        <v>5</v>
      </c>
      <c r="AK439">
        <v>5</v>
      </c>
      <c r="AL439">
        <v>4</v>
      </c>
      <c r="AM439">
        <v>7</v>
      </c>
      <c r="AN439">
        <v>8</v>
      </c>
      <c r="AO439">
        <v>5</v>
      </c>
      <c r="AP439">
        <v>5</v>
      </c>
      <c r="AQ439">
        <v>8</v>
      </c>
      <c r="AR439">
        <v>4</v>
      </c>
      <c r="AS439">
        <v>4</v>
      </c>
      <c r="AT439">
        <v>4</v>
      </c>
      <c r="AU439">
        <v>5</v>
      </c>
      <c r="AV439">
        <v>8</v>
      </c>
      <c r="AW439">
        <v>7</v>
      </c>
      <c r="AX439">
        <v>4</v>
      </c>
      <c r="AY439">
        <v>4</v>
      </c>
      <c r="AZ439">
        <v>6</v>
      </c>
      <c r="BA439">
        <v>4</v>
      </c>
      <c r="BB439">
        <v>24</v>
      </c>
    </row>
    <row r="440" spans="1:54">
      <c r="A440">
        <v>23187</v>
      </c>
      <c r="B440">
        <v>1</v>
      </c>
      <c r="C440">
        <v>1998</v>
      </c>
      <c r="D440" s="37">
        <v>44144.4152314815</v>
      </c>
      <c r="E440" t="s">
        <v>102</v>
      </c>
      <c r="F440">
        <v>3</v>
      </c>
      <c r="G440">
        <v>3</v>
      </c>
      <c r="H440">
        <v>2</v>
      </c>
      <c r="I440">
        <v>2</v>
      </c>
      <c r="J440">
        <v>3</v>
      </c>
      <c r="K440">
        <v>2</v>
      </c>
      <c r="L440">
        <v>2</v>
      </c>
      <c r="M440">
        <v>2</v>
      </c>
      <c r="N440">
        <v>2</v>
      </c>
      <c r="O440">
        <v>1</v>
      </c>
      <c r="P440">
        <v>3</v>
      </c>
      <c r="Q440">
        <v>4</v>
      </c>
      <c r="R440">
        <v>3</v>
      </c>
      <c r="S440">
        <v>3</v>
      </c>
      <c r="T440">
        <v>1</v>
      </c>
      <c r="U440">
        <v>3</v>
      </c>
      <c r="V440">
        <v>2</v>
      </c>
      <c r="W440">
        <v>3</v>
      </c>
      <c r="X440">
        <v>3</v>
      </c>
      <c r="Y440">
        <v>2</v>
      </c>
      <c r="Z440">
        <v>2</v>
      </c>
      <c r="AA440">
        <v>3</v>
      </c>
      <c r="AB440">
        <v>1</v>
      </c>
      <c r="AC440">
        <v>3</v>
      </c>
      <c r="AD440">
        <v>6</v>
      </c>
      <c r="AE440">
        <v>2</v>
      </c>
      <c r="AF440">
        <v>2</v>
      </c>
      <c r="AG440">
        <v>3</v>
      </c>
      <c r="AH440">
        <v>1</v>
      </c>
      <c r="AI440">
        <v>4</v>
      </c>
      <c r="AJ440">
        <v>2</v>
      </c>
      <c r="AK440">
        <v>3</v>
      </c>
      <c r="AL440">
        <v>3</v>
      </c>
      <c r="AM440">
        <v>2</v>
      </c>
      <c r="AN440">
        <v>4</v>
      </c>
      <c r="AO440">
        <v>3</v>
      </c>
      <c r="AP440">
        <v>6</v>
      </c>
      <c r="AQ440">
        <v>3</v>
      </c>
      <c r="AR440">
        <v>2</v>
      </c>
      <c r="AS440">
        <v>2</v>
      </c>
      <c r="AT440">
        <v>2</v>
      </c>
      <c r="AU440">
        <v>4</v>
      </c>
      <c r="AV440">
        <v>3</v>
      </c>
      <c r="AW440">
        <v>3</v>
      </c>
      <c r="AX440">
        <v>1</v>
      </c>
      <c r="AY440">
        <v>2</v>
      </c>
      <c r="AZ440">
        <v>3</v>
      </c>
      <c r="BA440">
        <v>2</v>
      </c>
      <c r="BB440">
        <v>-31</v>
      </c>
    </row>
    <row r="441" spans="1:54">
      <c r="A441">
        <v>23196</v>
      </c>
      <c r="B441">
        <v>1</v>
      </c>
      <c r="C441">
        <v>2002</v>
      </c>
      <c r="D441" s="37">
        <v>44144.442592592597</v>
      </c>
      <c r="E441" t="s">
        <v>99</v>
      </c>
      <c r="F441">
        <v>3</v>
      </c>
      <c r="G441">
        <v>3</v>
      </c>
      <c r="H441">
        <v>2</v>
      </c>
      <c r="I441">
        <v>3</v>
      </c>
      <c r="J441">
        <v>2</v>
      </c>
      <c r="K441">
        <v>3</v>
      </c>
      <c r="L441">
        <v>3</v>
      </c>
      <c r="M441">
        <v>3</v>
      </c>
      <c r="N441">
        <v>1</v>
      </c>
      <c r="O441">
        <v>2</v>
      </c>
      <c r="P441">
        <v>3</v>
      </c>
      <c r="Q441">
        <v>3</v>
      </c>
      <c r="R441">
        <v>2</v>
      </c>
      <c r="S441">
        <v>3</v>
      </c>
      <c r="T441">
        <v>3</v>
      </c>
      <c r="U441">
        <v>2</v>
      </c>
      <c r="V441">
        <v>2</v>
      </c>
      <c r="W441">
        <v>2</v>
      </c>
      <c r="X441">
        <v>2</v>
      </c>
      <c r="Y441">
        <v>3</v>
      </c>
      <c r="Z441">
        <v>3</v>
      </c>
      <c r="AA441">
        <v>3</v>
      </c>
      <c r="AB441">
        <v>2</v>
      </c>
      <c r="AC441">
        <v>3</v>
      </c>
      <c r="AD441">
        <v>11</v>
      </c>
      <c r="AE441">
        <v>6</v>
      </c>
      <c r="AF441">
        <v>6</v>
      </c>
      <c r="AG441">
        <v>9</v>
      </c>
      <c r="AH441">
        <v>5</v>
      </c>
      <c r="AI441">
        <v>6</v>
      </c>
      <c r="AJ441">
        <v>11</v>
      </c>
      <c r="AK441">
        <v>6</v>
      </c>
      <c r="AL441">
        <v>8</v>
      </c>
      <c r="AM441">
        <v>5</v>
      </c>
      <c r="AN441">
        <v>6</v>
      </c>
      <c r="AO441">
        <v>4</v>
      </c>
      <c r="AP441">
        <v>4</v>
      </c>
      <c r="AQ441">
        <v>4</v>
      </c>
      <c r="AR441">
        <v>4</v>
      </c>
      <c r="AS441">
        <v>7</v>
      </c>
      <c r="AT441">
        <v>3</v>
      </c>
      <c r="AU441">
        <v>5</v>
      </c>
      <c r="AV441">
        <v>7</v>
      </c>
      <c r="AW441">
        <v>8</v>
      </c>
      <c r="AX441">
        <v>4</v>
      </c>
      <c r="AY441">
        <v>3</v>
      </c>
      <c r="AZ441">
        <v>11</v>
      </c>
      <c r="BA441">
        <v>7</v>
      </c>
      <c r="BB441">
        <v>-28</v>
      </c>
    </row>
    <row r="442" spans="1:54">
      <c r="A442">
        <v>23198</v>
      </c>
      <c r="B442">
        <v>1</v>
      </c>
      <c r="C442">
        <v>1996</v>
      </c>
      <c r="D442" s="37">
        <v>44144.444884259297</v>
      </c>
      <c r="E442" t="s">
        <v>102</v>
      </c>
      <c r="F442">
        <v>2</v>
      </c>
      <c r="G442">
        <v>2</v>
      </c>
      <c r="H442">
        <v>1</v>
      </c>
      <c r="I442">
        <v>2</v>
      </c>
      <c r="J442">
        <v>2</v>
      </c>
      <c r="K442">
        <v>4</v>
      </c>
      <c r="L442">
        <v>1</v>
      </c>
      <c r="M442">
        <v>1</v>
      </c>
      <c r="N442">
        <v>2</v>
      </c>
      <c r="O442">
        <v>1</v>
      </c>
      <c r="P442">
        <v>1</v>
      </c>
      <c r="Q442">
        <v>3</v>
      </c>
      <c r="R442">
        <v>4</v>
      </c>
      <c r="S442">
        <v>2</v>
      </c>
      <c r="T442">
        <v>2</v>
      </c>
      <c r="U442">
        <v>2</v>
      </c>
      <c r="V442">
        <v>2</v>
      </c>
      <c r="W442">
        <v>3</v>
      </c>
      <c r="X442">
        <v>3</v>
      </c>
      <c r="Y442">
        <v>2</v>
      </c>
      <c r="Z442">
        <v>2</v>
      </c>
      <c r="AA442">
        <v>4</v>
      </c>
      <c r="AB442">
        <v>1</v>
      </c>
      <c r="AC442">
        <v>4</v>
      </c>
      <c r="AD442">
        <v>10</v>
      </c>
      <c r="AE442">
        <v>7</v>
      </c>
      <c r="AF442">
        <v>4</v>
      </c>
      <c r="AG442">
        <v>4</v>
      </c>
      <c r="AH442">
        <v>17</v>
      </c>
      <c r="AI442">
        <v>5</v>
      </c>
      <c r="AJ442">
        <v>5</v>
      </c>
      <c r="AK442">
        <v>4</v>
      </c>
      <c r="AL442">
        <v>4</v>
      </c>
      <c r="AM442">
        <v>6</v>
      </c>
      <c r="AN442">
        <v>6</v>
      </c>
      <c r="AO442">
        <v>8</v>
      </c>
      <c r="AP442">
        <v>10</v>
      </c>
      <c r="AQ442">
        <v>5</v>
      </c>
      <c r="AR442">
        <v>5</v>
      </c>
      <c r="AS442">
        <v>5</v>
      </c>
      <c r="AT442">
        <v>4</v>
      </c>
      <c r="AU442">
        <v>5</v>
      </c>
      <c r="AV442">
        <v>8</v>
      </c>
      <c r="AW442">
        <v>4</v>
      </c>
      <c r="AX442">
        <v>4</v>
      </c>
      <c r="AY442">
        <v>5</v>
      </c>
      <c r="AZ442">
        <v>5</v>
      </c>
      <c r="BA442">
        <v>3</v>
      </c>
      <c r="BB442">
        <v>1</v>
      </c>
    </row>
    <row r="443" spans="1:54">
      <c r="A443">
        <v>23199</v>
      </c>
      <c r="B443">
        <v>1</v>
      </c>
      <c r="C443">
        <v>1996</v>
      </c>
      <c r="D443" s="37">
        <v>44144.445532407401</v>
      </c>
      <c r="E443" t="s">
        <v>102</v>
      </c>
      <c r="F443">
        <v>3</v>
      </c>
      <c r="G443">
        <v>2</v>
      </c>
      <c r="H443">
        <v>2</v>
      </c>
      <c r="I443">
        <v>1</v>
      </c>
      <c r="J443">
        <v>3</v>
      </c>
      <c r="K443">
        <v>2</v>
      </c>
      <c r="L443">
        <v>2</v>
      </c>
      <c r="M443">
        <v>2</v>
      </c>
      <c r="N443">
        <v>3</v>
      </c>
      <c r="O443">
        <v>2</v>
      </c>
      <c r="P443">
        <v>3</v>
      </c>
      <c r="Q443">
        <v>3</v>
      </c>
      <c r="R443">
        <v>2</v>
      </c>
      <c r="S443">
        <v>3</v>
      </c>
      <c r="T443">
        <v>1</v>
      </c>
      <c r="U443">
        <v>2</v>
      </c>
      <c r="V443">
        <v>2</v>
      </c>
      <c r="W443">
        <v>4</v>
      </c>
      <c r="X443">
        <v>3</v>
      </c>
      <c r="Y443">
        <v>2</v>
      </c>
      <c r="Z443">
        <v>2</v>
      </c>
      <c r="AA443">
        <v>4</v>
      </c>
      <c r="AB443">
        <v>2</v>
      </c>
      <c r="AC443">
        <v>3</v>
      </c>
      <c r="AD443">
        <v>15</v>
      </c>
      <c r="AE443">
        <v>11</v>
      </c>
      <c r="AF443">
        <v>6</v>
      </c>
      <c r="AG443">
        <v>12</v>
      </c>
      <c r="AH443">
        <v>8</v>
      </c>
      <c r="AI443">
        <v>6</v>
      </c>
      <c r="AJ443">
        <v>6</v>
      </c>
      <c r="AK443">
        <v>9</v>
      </c>
      <c r="AL443">
        <v>7</v>
      </c>
      <c r="AM443">
        <v>9</v>
      </c>
      <c r="AN443">
        <v>10</v>
      </c>
      <c r="AO443">
        <v>6</v>
      </c>
      <c r="AP443">
        <v>7</v>
      </c>
      <c r="AQ443">
        <v>8</v>
      </c>
      <c r="AR443">
        <v>5</v>
      </c>
      <c r="AS443">
        <v>12</v>
      </c>
      <c r="AT443">
        <v>6</v>
      </c>
      <c r="AU443">
        <v>6</v>
      </c>
      <c r="AV443">
        <v>6</v>
      </c>
      <c r="AW443">
        <v>6</v>
      </c>
      <c r="AX443">
        <v>3</v>
      </c>
      <c r="AY443">
        <v>5</v>
      </c>
      <c r="AZ443">
        <v>7</v>
      </c>
      <c r="BA443">
        <v>4</v>
      </c>
      <c r="BB443">
        <v>-22</v>
      </c>
    </row>
    <row r="444" spans="1:54">
      <c r="A444">
        <v>23197</v>
      </c>
      <c r="B444">
        <v>1</v>
      </c>
      <c r="C444">
        <v>1997</v>
      </c>
      <c r="D444" s="37">
        <v>44144.447025463</v>
      </c>
      <c r="E444" t="s">
        <v>275</v>
      </c>
      <c r="F444">
        <v>2</v>
      </c>
      <c r="G444">
        <v>1</v>
      </c>
      <c r="H444">
        <v>2</v>
      </c>
      <c r="I444">
        <v>4</v>
      </c>
      <c r="J444">
        <v>2</v>
      </c>
      <c r="K444">
        <v>1</v>
      </c>
      <c r="L444">
        <v>2</v>
      </c>
      <c r="M444">
        <v>4</v>
      </c>
      <c r="N444">
        <v>1</v>
      </c>
      <c r="O444">
        <v>1</v>
      </c>
      <c r="P444">
        <v>2</v>
      </c>
      <c r="Q444">
        <v>4</v>
      </c>
      <c r="R444">
        <v>3</v>
      </c>
      <c r="S444">
        <v>2</v>
      </c>
      <c r="T444">
        <v>1</v>
      </c>
      <c r="U444">
        <v>2</v>
      </c>
      <c r="V444">
        <v>1</v>
      </c>
      <c r="W444">
        <v>2</v>
      </c>
      <c r="X444">
        <v>4</v>
      </c>
      <c r="Y444">
        <v>1</v>
      </c>
      <c r="Z444">
        <v>1</v>
      </c>
      <c r="AA444">
        <v>2</v>
      </c>
      <c r="AB444">
        <v>1</v>
      </c>
      <c r="AC444">
        <v>3</v>
      </c>
      <c r="AD444">
        <v>9</v>
      </c>
      <c r="AE444">
        <v>10</v>
      </c>
      <c r="AF444">
        <v>12</v>
      </c>
      <c r="AG444">
        <v>9</v>
      </c>
      <c r="AH444">
        <v>11</v>
      </c>
      <c r="AI444">
        <v>4</v>
      </c>
      <c r="AJ444">
        <v>8</v>
      </c>
      <c r="AK444">
        <v>8</v>
      </c>
      <c r="AL444">
        <v>10</v>
      </c>
      <c r="AM444">
        <v>12</v>
      </c>
      <c r="AN444">
        <v>12</v>
      </c>
      <c r="AO444">
        <v>6</v>
      </c>
      <c r="AP444">
        <v>8</v>
      </c>
      <c r="AQ444">
        <v>5</v>
      </c>
      <c r="AR444">
        <v>5</v>
      </c>
      <c r="AS444">
        <v>6</v>
      </c>
      <c r="AT444">
        <v>12</v>
      </c>
      <c r="AU444">
        <v>11</v>
      </c>
      <c r="AV444">
        <v>6</v>
      </c>
      <c r="AW444">
        <v>8</v>
      </c>
      <c r="AX444">
        <v>5</v>
      </c>
      <c r="AY444">
        <v>7</v>
      </c>
      <c r="AZ444">
        <v>6</v>
      </c>
      <c r="BA444">
        <v>7</v>
      </c>
      <c r="BB444">
        <v>7</v>
      </c>
    </row>
    <row r="445" spans="1:54">
      <c r="A445">
        <v>23201</v>
      </c>
      <c r="B445">
        <v>0</v>
      </c>
      <c r="C445">
        <v>2000</v>
      </c>
      <c r="D445" s="37">
        <v>44144.448888888903</v>
      </c>
      <c r="E445" t="s">
        <v>276</v>
      </c>
      <c r="F445">
        <v>3</v>
      </c>
      <c r="G445">
        <v>2</v>
      </c>
      <c r="H445">
        <v>2</v>
      </c>
      <c r="I445">
        <v>2</v>
      </c>
      <c r="J445">
        <v>2</v>
      </c>
      <c r="K445">
        <v>1</v>
      </c>
      <c r="L445">
        <v>2</v>
      </c>
      <c r="M445">
        <v>4</v>
      </c>
      <c r="N445">
        <v>2</v>
      </c>
      <c r="O445">
        <v>3</v>
      </c>
      <c r="P445">
        <v>4</v>
      </c>
      <c r="Q445">
        <v>3</v>
      </c>
      <c r="R445">
        <v>2</v>
      </c>
      <c r="S445">
        <v>4</v>
      </c>
      <c r="T445">
        <v>2</v>
      </c>
      <c r="U445">
        <v>2</v>
      </c>
      <c r="V445">
        <v>1</v>
      </c>
      <c r="W445">
        <v>4</v>
      </c>
      <c r="X445">
        <v>3</v>
      </c>
      <c r="Y445">
        <v>4</v>
      </c>
      <c r="Z445">
        <v>3</v>
      </c>
      <c r="AA445">
        <v>4</v>
      </c>
      <c r="AB445">
        <v>2</v>
      </c>
      <c r="AC445">
        <v>3</v>
      </c>
      <c r="AD445">
        <v>9</v>
      </c>
      <c r="AE445">
        <v>3</v>
      </c>
      <c r="AF445">
        <v>6</v>
      </c>
      <c r="AG445">
        <v>4</v>
      </c>
      <c r="AH445">
        <v>5</v>
      </c>
      <c r="AI445">
        <v>5</v>
      </c>
      <c r="AJ445">
        <v>6</v>
      </c>
      <c r="AK445">
        <v>4</v>
      </c>
      <c r="AL445">
        <v>5</v>
      </c>
      <c r="AM445">
        <v>6</v>
      </c>
      <c r="AN445">
        <v>11</v>
      </c>
      <c r="AO445">
        <v>3</v>
      </c>
      <c r="AP445">
        <v>28</v>
      </c>
      <c r="AQ445">
        <v>4</v>
      </c>
      <c r="AR445">
        <v>5</v>
      </c>
      <c r="AS445">
        <v>5</v>
      </c>
      <c r="AT445">
        <v>3</v>
      </c>
      <c r="AU445">
        <v>3</v>
      </c>
      <c r="AV445">
        <v>5</v>
      </c>
      <c r="AW445">
        <v>4</v>
      </c>
      <c r="AX445">
        <v>4</v>
      </c>
      <c r="AY445">
        <v>3</v>
      </c>
      <c r="AZ445">
        <v>12</v>
      </c>
      <c r="BA445">
        <v>5</v>
      </c>
      <c r="BB445">
        <v>-4</v>
      </c>
    </row>
    <row r="446" spans="1:54">
      <c r="A446">
        <v>23203</v>
      </c>
      <c r="B446">
        <v>0</v>
      </c>
      <c r="C446">
        <v>1999</v>
      </c>
      <c r="D446" s="37">
        <v>44144.454641203702</v>
      </c>
      <c r="E446" t="s">
        <v>99</v>
      </c>
      <c r="F446">
        <v>2</v>
      </c>
      <c r="G446">
        <v>2</v>
      </c>
      <c r="H446">
        <v>2</v>
      </c>
      <c r="I446">
        <v>2</v>
      </c>
      <c r="J446">
        <v>2</v>
      </c>
      <c r="K446">
        <v>3</v>
      </c>
      <c r="L446">
        <v>2</v>
      </c>
      <c r="M446">
        <v>2</v>
      </c>
      <c r="N446">
        <v>2</v>
      </c>
      <c r="O446">
        <v>2</v>
      </c>
      <c r="P446">
        <v>3</v>
      </c>
      <c r="Q446">
        <v>3</v>
      </c>
      <c r="R446">
        <v>2</v>
      </c>
      <c r="S446">
        <v>4</v>
      </c>
      <c r="T446">
        <v>2</v>
      </c>
      <c r="U446">
        <v>2</v>
      </c>
      <c r="V446">
        <v>2</v>
      </c>
      <c r="W446">
        <v>2</v>
      </c>
      <c r="X446">
        <v>3</v>
      </c>
      <c r="Y446">
        <v>3</v>
      </c>
      <c r="Z446">
        <v>2</v>
      </c>
      <c r="AA446">
        <v>2</v>
      </c>
      <c r="AB446">
        <v>2</v>
      </c>
      <c r="AC446">
        <v>2</v>
      </c>
      <c r="AD446">
        <v>14</v>
      </c>
      <c r="AE446">
        <v>3</v>
      </c>
      <c r="AF446">
        <v>4</v>
      </c>
      <c r="AG446">
        <v>3</v>
      </c>
      <c r="AH446">
        <v>5</v>
      </c>
      <c r="AI446">
        <v>4</v>
      </c>
      <c r="AJ446">
        <v>5</v>
      </c>
      <c r="AK446">
        <v>25</v>
      </c>
      <c r="AL446">
        <v>15</v>
      </c>
      <c r="AM446">
        <v>5</v>
      </c>
      <c r="AN446">
        <v>11</v>
      </c>
      <c r="AO446">
        <v>6</v>
      </c>
      <c r="AP446">
        <v>5</v>
      </c>
      <c r="AQ446">
        <v>11</v>
      </c>
      <c r="AR446">
        <v>4</v>
      </c>
      <c r="AS446">
        <v>6</v>
      </c>
      <c r="AT446">
        <v>4</v>
      </c>
      <c r="AU446">
        <v>13</v>
      </c>
      <c r="AV446">
        <v>6</v>
      </c>
      <c r="AW446">
        <v>7</v>
      </c>
      <c r="AX446">
        <v>4</v>
      </c>
      <c r="AY446">
        <v>5</v>
      </c>
      <c r="AZ446">
        <v>44</v>
      </c>
      <c r="BA446">
        <v>6</v>
      </c>
      <c r="BB446">
        <v>-29</v>
      </c>
    </row>
    <row r="447" spans="1:54">
      <c r="A447">
        <v>23206</v>
      </c>
      <c r="B447">
        <v>1</v>
      </c>
      <c r="C447">
        <v>1990</v>
      </c>
      <c r="D447" s="37">
        <v>44144.456111111103</v>
      </c>
      <c r="E447" t="s">
        <v>95</v>
      </c>
      <c r="F447">
        <v>1</v>
      </c>
      <c r="G447">
        <v>3</v>
      </c>
      <c r="H447">
        <v>3</v>
      </c>
      <c r="I447">
        <v>3</v>
      </c>
      <c r="J447">
        <v>2</v>
      </c>
      <c r="K447">
        <v>3</v>
      </c>
      <c r="L447">
        <v>2</v>
      </c>
      <c r="M447">
        <v>2</v>
      </c>
      <c r="N447">
        <v>2</v>
      </c>
      <c r="O447">
        <v>2</v>
      </c>
      <c r="P447">
        <v>4</v>
      </c>
      <c r="Q447">
        <v>3</v>
      </c>
      <c r="R447">
        <v>2</v>
      </c>
      <c r="S447">
        <v>3</v>
      </c>
      <c r="T447">
        <v>2</v>
      </c>
      <c r="U447">
        <v>2</v>
      </c>
      <c r="V447">
        <v>1</v>
      </c>
      <c r="W447">
        <v>2</v>
      </c>
      <c r="X447">
        <v>3</v>
      </c>
      <c r="Y447">
        <v>2</v>
      </c>
      <c r="Z447">
        <v>2</v>
      </c>
      <c r="AA447">
        <v>3</v>
      </c>
      <c r="AB447">
        <v>3</v>
      </c>
      <c r="AC447">
        <v>3</v>
      </c>
      <c r="AD447">
        <v>16</v>
      </c>
      <c r="AE447">
        <v>11</v>
      </c>
      <c r="AF447">
        <v>7</v>
      </c>
      <c r="AG447">
        <v>5</v>
      </c>
      <c r="AH447">
        <v>13</v>
      </c>
      <c r="AI447">
        <v>8</v>
      </c>
      <c r="AJ447">
        <v>6</v>
      </c>
      <c r="AK447">
        <v>9</v>
      </c>
      <c r="AL447">
        <v>6</v>
      </c>
      <c r="AM447">
        <v>7</v>
      </c>
      <c r="AN447">
        <v>9</v>
      </c>
      <c r="AO447">
        <v>6</v>
      </c>
      <c r="AP447">
        <v>6</v>
      </c>
      <c r="AQ447">
        <v>9</v>
      </c>
      <c r="AR447">
        <v>4</v>
      </c>
      <c r="AS447">
        <v>5</v>
      </c>
      <c r="AT447">
        <v>4</v>
      </c>
      <c r="AU447">
        <v>6</v>
      </c>
      <c r="AV447">
        <v>5</v>
      </c>
      <c r="AW447">
        <v>7</v>
      </c>
      <c r="AX447">
        <v>3</v>
      </c>
      <c r="AY447">
        <v>3</v>
      </c>
      <c r="AZ447">
        <v>7</v>
      </c>
      <c r="BA447">
        <v>3</v>
      </c>
      <c r="BB447">
        <v>-27</v>
      </c>
    </row>
    <row r="448" spans="1:54">
      <c r="A448">
        <v>23210</v>
      </c>
      <c r="B448">
        <v>1</v>
      </c>
      <c r="C448">
        <v>1990</v>
      </c>
      <c r="D448" s="37">
        <v>44144.459502314799</v>
      </c>
      <c r="E448" t="s">
        <v>277</v>
      </c>
      <c r="F448">
        <v>1</v>
      </c>
      <c r="G448">
        <v>2</v>
      </c>
      <c r="H448">
        <v>2</v>
      </c>
      <c r="I448">
        <v>2</v>
      </c>
      <c r="J448">
        <v>2</v>
      </c>
      <c r="K448">
        <v>4</v>
      </c>
      <c r="L448">
        <v>2</v>
      </c>
      <c r="M448">
        <v>2</v>
      </c>
      <c r="N448">
        <v>1</v>
      </c>
      <c r="O448">
        <v>1</v>
      </c>
      <c r="P448">
        <v>2</v>
      </c>
      <c r="Q448">
        <v>4</v>
      </c>
      <c r="R448">
        <v>4</v>
      </c>
      <c r="S448">
        <v>2</v>
      </c>
      <c r="T448">
        <v>1</v>
      </c>
      <c r="U448">
        <v>2</v>
      </c>
      <c r="V448">
        <v>1</v>
      </c>
      <c r="W448">
        <v>2</v>
      </c>
      <c r="X448">
        <v>2</v>
      </c>
      <c r="Y448">
        <v>2</v>
      </c>
      <c r="Z448">
        <v>2</v>
      </c>
      <c r="AA448">
        <v>2</v>
      </c>
      <c r="AB448">
        <v>1</v>
      </c>
      <c r="AC448">
        <v>2</v>
      </c>
      <c r="AD448">
        <v>4</v>
      </c>
      <c r="AE448">
        <v>10</v>
      </c>
      <c r="AF448">
        <v>12</v>
      </c>
      <c r="AG448">
        <v>5</v>
      </c>
      <c r="AH448">
        <v>8</v>
      </c>
      <c r="AI448">
        <v>16</v>
      </c>
      <c r="AJ448">
        <v>7</v>
      </c>
      <c r="AK448">
        <v>6</v>
      </c>
      <c r="AL448">
        <v>7</v>
      </c>
      <c r="AM448">
        <v>7</v>
      </c>
      <c r="AN448">
        <v>6</v>
      </c>
      <c r="AO448">
        <v>7</v>
      </c>
      <c r="AP448">
        <v>4</v>
      </c>
      <c r="AQ448">
        <v>13</v>
      </c>
      <c r="AR448">
        <v>3</v>
      </c>
      <c r="AS448">
        <v>10</v>
      </c>
      <c r="AT448">
        <v>7</v>
      </c>
      <c r="AU448">
        <v>7</v>
      </c>
      <c r="AV448">
        <v>10</v>
      </c>
      <c r="AW448">
        <v>15</v>
      </c>
      <c r="AX448">
        <v>6</v>
      </c>
      <c r="AY448">
        <v>3</v>
      </c>
      <c r="AZ448">
        <v>12</v>
      </c>
      <c r="BA448">
        <v>9</v>
      </c>
      <c r="BB448">
        <v>-8</v>
      </c>
    </row>
    <row r="449" spans="1:54">
      <c r="A449">
        <v>23223</v>
      </c>
      <c r="B449">
        <v>0</v>
      </c>
      <c r="C449">
        <v>1991</v>
      </c>
      <c r="D449" s="37">
        <v>44144.505416666703</v>
      </c>
      <c r="E449" t="s">
        <v>278</v>
      </c>
      <c r="F449">
        <v>1</v>
      </c>
      <c r="G449">
        <v>3</v>
      </c>
      <c r="H449">
        <v>3</v>
      </c>
      <c r="I449">
        <v>3</v>
      </c>
      <c r="J449">
        <v>3</v>
      </c>
      <c r="K449">
        <v>2</v>
      </c>
      <c r="L449">
        <v>2</v>
      </c>
      <c r="M449">
        <v>2</v>
      </c>
      <c r="N449">
        <v>2</v>
      </c>
      <c r="O449">
        <v>2</v>
      </c>
      <c r="P449">
        <v>3</v>
      </c>
      <c r="Q449">
        <v>3</v>
      </c>
      <c r="R449">
        <v>2</v>
      </c>
      <c r="S449">
        <v>2</v>
      </c>
      <c r="T449">
        <v>2</v>
      </c>
      <c r="U449">
        <v>3</v>
      </c>
      <c r="V449">
        <v>2</v>
      </c>
      <c r="W449">
        <v>2</v>
      </c>
      <c r="X449">
        <v>2</v>
      </c>
      <c r="Y449">
        <v>2</v>
      </c>
      <c r="Z449">
        <v>2</v>
      </c>
      <c r="AA449">
        <v>3</v>
      </c>
      <c r="AB449">
        <v>2</v>
      </c>
      <c r="AC449">
        <v>3</v>
      </c>
      <c r="AD449">
        <v>9</v>
      </c>
      <c r="AE449">
        <v>4</v>
      </c>
      <c r="AF449">
        <v>3</v>
      </c>
      <c r="AG449">
        <v>2</v>
      </c>
      <c r="AH449">
        <v>5</v>
      </c>
      <c r="AI449">
        <v>3</v>
      </c>
      <c r="AJ449">
        <v>6</v>
      </c>
      <c r="AK449">
        <v>4</v>
      </c>
      <c r="AL449">
        <v>4</v>
      </c>
      <c r="AM449">
        <v>6</v>
      </c>
      <c r="AN449">
        <v>9</v>
      </c>
      <c r="AO449">
        <v>4</v>
      </c>
      <c r="AP449">
        <v>3</v>
      </c>
      <c r="AQ449">
        <v>28</v>
      </c>
      <c r="AR449">
        <v>3</v>
      </c>
      <c r="AS449">
        <v>3</v>
      </c>
      <c r="AT449">
        <v>3</v>
      </c>
      <c r="AU449">
        <v>5</v>
      </c>
      <c r="AV449">
        <v>2</v>
      </c>
      <c r="AW449">
        <v>4</v>
      </c>
      <c r="AX449">
        <v>2</v>
      </c>
      <c r="AY449">
        <v>3</v>
      </c>
      <c r="AZ449">
        <v>4</v>
      </c>
      <c r="BA449">
        <v>3</v>
      </c>
      <c r="BB449">
        <v>-29</v>
      </c>
    </row>
    <row r="450" spans="1:54">
      <c r="A450">
        <v>23224</v>
      </c>
      <c r="B450">
        <v>0</v>
      </c>
      <c r="C450">
        <v>1954</v>
      </c>
      <c r="D450" s="37">
        <v>44144.508148148103</v>
      </c>
      <c r="E450" t="s">
        <v>102</v>
      </c>
      <c r="F450">
        <v>4</v>
      </c>
      <c r="G450">
        <v>2</v>
      </c>
      <c r="H450">
        <v>2</v>
      </c>
      <c r="I450">
        <v>2</v>
      </c>
      <c r="J450">
        <v>2</v>
      </c>
      <c r="K450">
        <v>3</v>
      </c>
      <c r="L450">
        <v>1</v>
      </c>
      <c r="M450">
        <v>1</v>
      </c>
      <c r="N450">
        <v>4</v>
      </c>
      <c r="O450">
        <v>2</v>
      </c>
      <c r="P450">
        <v>1</v>
      </c>
      <c r="Q450">
        <v>3</v>
      </c>
      <c r="R450">
        <v>3</v>
      </c>
      <c r="S450">
        <v>3</v>
      </c>
      <c r="T450">
        <v>1</v>
      </c>
      <c r="U450">
        <v>1</v>
      </c>
      <c r="V450">
        <v>1</v>
      </c>
      <c r="W450">
        <v>2</v>
      </c>
      <c r="X450">
        <v>3</v>
      </c>
      <c r="Y450">
        <v>3</v>
      </c>
      <c r="Z450">
        <v>1</v>
      </c>
      <c r="AA450">
        <v>4</v>
      </c>
      <c r="AB450">
        <v>1</v>
      </c>
      <c r="AC450">
        <v>4</v>
      </c>
      <c r="AD450">
        <v>11</v>
      </c>
      <c r="AE450">
        <v>7</v>
      </c>
      <c r="AF450">
        <v>6</v>
      </c>
      <c r="AG450">
        <v>5</v>
      </c>
      <c r="AH450">
        <v>4</v>
      </c>
      <c r="AI450">
        <v>8</v>
      </c>
      <c r="AJ450">
        <v>3</v>
      </c>
      <c r="AK450">
        <v>7</v>
      </c>
      <c r="AL450">
        <v>8</v>
      </c>
      <c r="AM450">
        <v>6</v>
      </c>
      <c r="AN450">
        <v>8</v>
      </c>
      <c r="AO450">
        <v>5</v>
      </c>
      <c r="AP450">
        <v>4</v>
      </c>
      <c r="AQ450">
        <v>5</v>
      </c>
      <c r="AR450">
        <v>3</v>
      </c>
      <c r="AS450">
        <v>5</v>
      </c>
      <c r="AT450">
        <v>5</v>
      </c>
      <c r="AU450">
        <v>13</v>
      </c>
      <c r="AV450">
        <v>6</v>
      </c>
      <c r="AW450">
        <v>6</v>
      </c>
      <c r="AX450">
        <v>3</v>
      </c>
      <c r="AY450">
        <v>3</v>
      </c>
      <c r="AZ450">
        <v>5</v>
      </c>
      <c r="BA450">
        <v>4</v>
      </c>
      <c r="BB450">
        <v>5</v>
      </c>
    </row>
    <row r="451" spans="1:54">
      <c r="A451">
        <v>23226</v>
      </c>
      <c r="B451">
        <v>0</v>
      </c>
      <c r="C451">
        <v>1996</v>
      </c>
      <c r="D451" s="37">
        <v>44144.513275463003</v>
      </c>
      <c r="E451" t="s">
        <v>95</v>
      </c>
      <c r="F451">
        <v>1</v>
      </c>
      <c r="G451">
        <v>2</v>
      </c>
      <c r="H451">
        <v>2</v>
      </c>
      <c r="I451">
        <v>2</v>
      </c>
      <c r="J451">
        <v>2</v>
      </c>
      <c r="K451">
        <v>3</v>
      </c>
      <c r="L451">
        <v>3</v>
      </c>
      <c r="M451">
        <v>2</v>
      </c>
      <c r="N451">
        <v>1</v>
      </c>
      <c r="O451">
        <v>1</v>
      </c>
      <c r="P451">
        <v>3</v>
      </c>
      <c r="Q451">
        <v>3</v>
      </c>
      <c r="R451">
        <v>3</v>
      </c>
      <c r="S451">
        <v>2</v>
      </c>
      <c r="T451">
        <v>1</v>
      </c>
      <c r="U451">
        <v>3</v>
      </c>
      <c r="V451">
        <v>1</v>
      </c>
      <c r="W451">
        <v>2</v>
      </c>
      <c r="X451">
        <v>3</v>
      </c>
      <c r="Y451">
        <v>2</v>
      </c>
      <c r="Z451">
        <v>1</v>
      </c>
      <c r="AA451">
        <v>3</v>
      </c>
      <c r="AB451">
        <v>2</v>
      </c>
      <c r="AC451">
        <v>3</v>
      </c>
      <c r="AD451">
        <v>11</v>
      </c>
      <c r="AE451">
        <v>6</v>
      </c>
      <c r="AF451">
        <v>9</v>
      </c>
      <c r="AG451">
        <v>3</v>
      </c>
      <c r="AH451">
        <v>5</v>
      </c>
      <c r="AI451">
        <v>4</v>
      </c>
      <c r="AJ451">
        <v>11</v>
      </c>
      <c r="AK451">
        <v>4</v>
      </c>
      <c r="AL451">
        <v>4</v>
      </c>
      <c r="AM451">
        <v>4</v>
      </c>
      <c r="AN451">
        <v>7</v>
      </c>
      <c r="AO451">
        <v>6</v>
      </c>
      <c r="AP451">
        <v>2</v>
      </c>
      <c r="AQ451">
        <v>6</v>
      </c>
      <c r="AR451">
        <v>3</v>
      </c>
      <c r="AS451">
        <v>6</v>
      </c>
      <c r="AT451">
        <v>3</v>
      </c>
      <c r="AU451">
        <v>7</v>
      </c>
      <c r="AV451">
        <v>4</v>
      </c>
      <c r="AW451">
        <v>5</v>
      </c>
      <c r="AX451">
        <v>4</v>
      </c>
      <c r="AY451">
        <v>3</v>
      </c>
      <c r="AZ451">
        <v>6</v>
      </c>
      <c r="BA451">
        <v>6</v>
      </c>
      <c r="BB451">
        <v>-23</v>
      </c>
    </row>
    <row r="452" spans="1:54">
      <c r="A452">
        <v>23236</v>
      </c>
      <c r="B452">
        <v>0</v>
      </c>
      <c r="C452">
        <v>1992</v>
      </c>
      <c r="D452" s="37">
        <v>44144.559560185196</v>
      </c>
      <c r="E452" t="s">
        <v>102</v>
      </c>
      <c r="F452">
        <v>4</v>
      </c>
      <c r="G452">
        <v>3</v>
      </c>
      <c r="H452">
        <v>3</v>
      </c>
      <c r="I452">
        <v>3</v>
      </c>
      <c r="J452">
        <v>2</v>
      </c>
      <c r="K452">
        <v>1</v>
      </c>
      <c r="L452">
        <v>1</v>
      </c>
      <c r="M452">
        <v>2</v>
      </c>
      <c r="N452">
        <v>2</v>
      </c>
      <c r="O452">
        <v>3</v>
      </c>
      <c r="P452">
        <v>3</v>
      </c>
      <c r="Q452">
        <v>3</v>
      </c>
      <c r="R452">
        <v>2</v>
      </c>
      <c r="S452">
        <v>2</v>
      </c>
      <c r="T452">
        <v>1</v>
      </c>
      <c r="U452">
        <v>2</v>
      </c>
      <c r="V452">
        <v>1</v>
      </c>
      <c r="W452">
        <v>1</v>
      </c>
      <c r="X452">
        <v>1</v>
      </c>
      <c r="Y452">
        <v>2</v>
      </c>
      <c r="Z452">
        <v>1</v>
      </c>
      <c r="AA452">
        <v>4</v>
      </c>
      <c r="AB452">
        <v>2</v>
      </c>
      <c r="AC452">
        <v>3</v>
      </c>
      <c r="AD452">
        <v>3</v>
      </c>
      <c r="AE452">
        <v>1</v>
      </c>
      <c r="AF452">
        <v>6</v>
      </c>
      <c r="AG452">
        <v>1</v>
      </c>
      <c r="AH452">
        <v>2</v>
      </c>
      <c r="AI452">
        <v>2</v>
      </c>
      <c r="AJ452">
        <v>2</v>
      </c>
      <c r="AK452">
        <v>5</v>
      </c>
      <c r="AL452">
        <v>4</v>
      </c>
      <c r="AM452">
        <v>2</v>
      </c>
      <c r="AN452">
        <v>5</v>
      </c>
      <c r="AO452">
        <v>3</v>
      </c>
      <c r="AP452">
        <v>2</v>
      </c>
      <c r="AQ452">
        <v>2</v>
      </c>
      <c r="AR452">
        <v>2</v>
      </c>
      <c r="AS452">
        <v>2</v>
      </c>
      <c r="AT452">
        <v>2</v>
      </c>
      <c r="AU452">
        <v>2</v>
      </c>
      <c r="AV452">
        <v>2</v>
      </c>
      <c r="AW452">
        <v>5</v>
      </c>
      <c r="AX452">
        <v>1</v>
      </c>
      <c r="AY452">
        <v>3</v>
      </c>
      <c r="AZ452">
        <v>3</v>
      </c>
      <c r="BA452">
        <v>3</v>
      </c>
      <c r="BB452">
        <v>-9</v>
      </c>
    </row>
    <row r="453" spans="1:54">
      <c r="A453">
        <v>23238</v>
      </c>
      <c r="B453">
        <v>0</v>
      </c>
      <c r="C453">
        <v>1991</v>
      </c>
      <c r="D453" s="37">
        <v>44144.571412037003</v>
      </c>
      <c r="E453" t="s">
        <v>97</v>
      </c>
      <c r="F453">
        <v>4</v>
      </c>
      <c r="G453">
        <v>3</v>
      </c>
      <c r="H453">
        <v>3</v>
      </c>
      <c r="I453">
        <v>2</v>
      </c>
      <c r="J453">
        <v>2</v>
      </c>
      <c r="K453">
        <v>2</v>
      </c>
      <c r="L453">
        <v>2</v>
      </c>
      <c r="M453">
        <v>3</v>
      </c>
      <c r="N453">
        <v>2</v>
      </c>
      <c r="O453">
        <v>3</v>
      </c>
      <c r="P453">
        <v>3</v>
      </c>
      <c r="Q453">
        <v>1</v>
      </c>
      <c r="R453">
        <v>2</v>
      </c>
      <c r="S453">
        <v>3</v>
      </c>
      <c r="T453">
        <v>2</v>
      </c>
      <c r="U453">
        <v>2</v>
      </c>
      <c r="V453">
        <v>2</v>
      </c>
      <c r="W453">
        <v>2</v>
      </c>
      <c r="X453">
        <v>3</v>
      </c>
      <c r="Y453">
        <v>3</v>
      </c>
      <c r="Z453">
        <v>4</v>
      </c>
      <c r="AA453">
        <v>3</v>
      </c>
      <c r="AB453">
        <v>2</v>
      </c>
      <c r="AC453">
        <v>2</v>
      </c>
      <c r="AD453">
        <v>8</v>
      </c>
      <c r="AE453">
        <v>4</v>
      </c>
      <c r="AF453">
        <v>7</v>
      </c>
      <c r="AG453">
        <v>14</v>
      </c>
      <c r="AH453">
        <v>3</v>
      </c>
      <c r="AI453">
        <v>5</v>
      </c>
      <c r="AJ453">
        <v>4</v>
      </c>
      <c r="AK453">
        <v>5</v>
      </c>
      <c r="AL453">
        <v>4</v>
      </c>
      <c r="AM453">
        <v>7</v>
      </c>
      <c r="AN453">
        <v>9</v>
      </c>
      <c r="AO453">
        <v>4</v>
      </c>
      <c r="AP453">
        <v>4</v>
      </c>
      <c r="AQ453">
        <v>11</v>
      </c>
      <c r="AR453">
        <v>4</v>
      </c>
      <c r="AS453">
        <v>4</v>
      </c>
      <c r="AT453">
        <v>5</v>
      </c>
      <c r="AU453">
        <v>5</v>
      </c>
      <c r="AV453">
        <v>9</v>
      </c>
      <c r="AW453">
        <v>26</v>
      </c>
      <c r="AX453">
        <v>5</v>
      </c>
      <c r="AY453">
        <v>6</v>
      </c>
      <c r="AZ453">
        <v>6</v>
      </c>
      <c r="BA453">
        <v>12</v>
      </c>
      <c r="BB453">
        <v>-15</v>
      </c>
    </row>
    <row r="454" spans="1:54">
      <c r="A454">
        <v>23234</v>
      </c>
      <c r="B454">
        <v>0</v>
      </c>
      <c r="C454">
        <v>1998</v>
      </c>
      <c r="D454" s="37">
        <v>44144.587118055599</v>
      </c>
      <c r="E454" t="s">
        <v>97</v>
      </c>
      <c r="F454">
        <v>3</v>
      </c>
      <c r="G454">
        <v>4</v>
      </c>
      <c r="H454">
        <v>3</v>
      </c>
      <c r="I454">
        <v>4</v>
      </c>
      <c r="J454">
        <v>3</v>
      </c>
      <c r="K454">
        <v>2</v>
      </c>
      <c r="L454">
        <v>4</v>
      </c>
      <c r="M454">
        <v>4</v>
      </c>
      <c r="N454">
        <v>2</v>
      </c>
      <c r="O454">
        <v>2</v>
      </c>
      <c r="P454">
        <v>4</v>
      </c>
      <c r="Q454">
        <v>4</v>
      </c>
      <c r="R454">
        <v>2</v>
      </c>
      <c r="S454">
        <v>4</v>
      </c>
      <c r="T454">
        <v>4</v>
      </c>
      <c r="U454">
        <v>2</v>
      </c>
      <c r="V454">
        <v>2</v>
      </c>
      <c r="W454">
        <v>2</v>
      </c>
      <c r="X454">
        <v>4</v>
      </c>
      <c r="Y454">
        <v>4</v>
      </c>
      <c r="Z454">
        <v>3</v>
      </c>
      <c r="AA454">
        <v>3</v>
      </c>
      <c r="AB454">
        <v>3</v>
      </c>
      <c r="AC454">
        <v>1</v>
      </c>
      <c r="AD454">
        <v>6</v>
      </c>
      <c r="AE454">
        <v>3</v>
      </c>
      <c r="AF454">
        <v>2</v>
      </c>
      <c r="AG454">
        <v>2</v>
      </c>
      <c r="AH454">
        <v>3</v>
      </c>
      <c r="AI454">
        <v>3</v>
      </c>
      <c r="AJ454">
        <v>2</v>
      </c>
      <c r="AK454">
        <v>3</v>
      </c>
      <c r="AL454">
        <v>4</v>
      </c>
      <c r="AM454">
        <v>7</v>
      </c>
      <c r="AN454">
        <v>6</v>
      </c>
      <c r="AO454">
        <v>3</v>
      </c>
      <c r="AP454">
        <v>3</v>
      </c>
      <c r="AQ454">
        <v>2</v>
      </c>
      <c r="AR454">
        <v>2</v>
      </c>
      <c r="AS454">
        <v>4</v>
      </c>
      <c r="AT454">
        <v>5</v>
      </c>
      <c r="AU454">
        <v>4</v>
      </c>
      <c r="AV454">
        <v>3</v>
      </c>
      <c r="AW454">
        <v>6</v>
      </c>
      <c r="AX454">
        <v>2</v>
      </c>
      <c r="AY454">
        <v>4</v>
      </c>
      <c r="AZ454">
        <v>7</v>
      </c>
      <c r="BA454">
        <v>2</v>
      </c>
      <c r="BB454">
        <v>24</v>
      </c>
    </row>
    <row r="455" spans="1:54">
      <c r="A455">
        <v>20958</v>
      </c>
      <c r="B455">
        <v>1</v>
      </c>
      <c r="C455">
        <v>1995</v>
      </c>
      <c r="D455" s="37">
        <v>44144.590601851902</v>
      </c>
      <c r="E455" t="s">
        <v>279</v>
      </c>
      <c r="F455">
        <v>2</v>
      </c>
      <c r="G455">
        <v>2</v>
      </c>
      <c r="H455">
        <v>2</v>
      </c>
      <c r="I455">
        <v>2</v>
      </c>
      <c r="J455">
        <v>1</v>
      </c>
      <c r="K455">
        <v>3</v>
      </c>
      <c r="L455">
        <v>1</v>
      </c>
      <c r="M455">
        <v>1</v>
      </c>
      <c r="N455">
        <v>1</v>
      </c>
      <c r="O455">
        <v>2</v>
      </c>
      <c r="P455">
        <v>2</v>
      </c>
      <c r="Q455">
        <v>4</v>
      </c>
      <c r="R455">
        <v>3</v>
      </c>
      <c r="S455">
        <v>3</v>
      </c>
      <c r="T455">
        <v>1</v>
      </c>
      <c r="U455">
        <v>2</v>
      </c>
      <c r="V455">
        <v>1</v>
      </c>
      <c r="W455">
        <v>2</v>
      </c>
      <c r="X455">
        <v>2</v>
      </c>
      <c r="Y455">
        <v>3</v>
      </c>
      <c r="Z455">
        <v>1</v>
      </c>
      <c r="AA455">
        <v>2</v>
      </c>
      <c r="AB455">
        <v>1</v>
      </c>
      <c r="AC455">
        <v>4</v>
      </c>
      <c r="AD455">
        <v>18</v>
      </c>
      <c r="AE455">
        <v>4</v>
      </c>
      <c r="AF455">
        <v>5</v>
      </c>
      <c r="AG455">
        <v>5</v>
      </c>
      <c r="AH455">
        <v>7</v>
      </c>
      <c r="AI455">
        <v>4</v>
      </c>
      <c r="AJ455">
        <v>5</v>
      </c>
      <c r="AK455">
        <v>5</v>
      </c>
      <c r="AL455">
        <v>5</v>
      </c>
      <c r="AM455">
        <v>4</v>
      </c>
      <c r="AN455">
        <v>14</v>
      </c>
      <c r="AO455">
        <v>6</v>
      </c>
      <c r="AP455">
        <v>4</v>
      </c>
      <c r="AQ455">
        <v>6</v>
      </c>
      <c r="AR455">
        <v>4</v>
      </c>
      <c r="AS455">
        <v>4</v>
      </c>
      <c r="AT455">
        <v>4</v>
      </c>
      <c r="AU455">
        <v>5</v>
      </c>
      <c r="AV455">
        <v>5</v>
      </c>
      <c r="AW455">
        <v>14</v>
      </c>
      <c r="AX455">
        <v>3</v>
      </c>
      <c r="AY455">
        <v>5</v>
      </c>
      <c r="AZ455">
        <v>14</v>
      </c>
      <c r="BA455">
        <v>9</v>
      </c>
      <c r="BB455">
        <v>-9</v>
      </c>
    </row>
    <row r="456" spans="1:54">
      <c r="A456">
        <v>23257</v>
      </c>
      <c r="B456">
        <v>0</v>
      </c>
      <c r="C456">
        <v>1987</v>
      </c>
      <c r="D456" s="37">
        <v>44144.597893518498</v>
      </c>
      <c r="E456" t="s">
        <v>280</v>
      </c>
      <c r="F456">
        <v>3</v>
      </c>
      <c r="G456">
        <v>2</v>
      </c>
      <c r="H456">
        <v>1</v>
      </c>
      <c r="I456">
        <v>1</v>
      </c>
      <c r="J456">
        <v>2</v>
      </c>
      <c r="K456">
        <v>3</v>
      </c>
      <c r="L456">
        <v>1</v>
      </c>
      <c r="M456">
        <v>1</v>
      </c>
      <c r="N456">
        <v>1</v>
      </c>
      <c r="O456">
        <v>1</v>
      </c>
      <c r="P456">
        <v>1</v>
      </c>
      <c r="Q456">
        <v>4</v>
      </c>
      <c r="R456">
        <v>4</v>
      </c>
      <c r="S456">
        <v>1</v>
      </c>
      <c r="T456">
        <v>1</v>
      </c>
      <c r="U456">
        <v>3</v>
      </c>
      <c r="V456">
        <v>1</v>
      </c>
      <c r="W456">
        <v>1</v>
      </c>
      <c r="X456">
        <v>3</v>
      </c>
      <c r="Y456">
        <v>1</v>
      </c>
      <c r="Z456">
        <v>1</v>
      </c>
      <c r="AA456">
        <v>3</v>
      </c>
      <c r="AB456">
        <v>1</v>
      </c>
      <c r="AC456">
        <v>4</v>
      </c>
      <c r="AD456">
        <v>15</v>
      </c>
      <c r="AE456">
        <v>11</v>
      </c>
      <c r="AF456">
        <v>5</v>
      </c>
      <c r="AG456">
        <v>4</v>
      </c>
      <c r="AH456">
        <v>8</v>
      </c>
      <c r="AI456">
        <v>7</v>
      </c>
      <c r="AJ456">
        <v>6</v>
      </c>
      <c r="AK456">
        <v>9</v>
      </c>
      <c r="AL456">
        <v>5</v>
      </c>
      <c r="AM456">
        <v>4</v>
      </c>
      <c r="AN456">
        <v>8</v>
      </c>
      <c r="AO456">
        <v>4</v>
      </c>
      <c r="AP456">
        <v>3</v>
      </c>
      <c r="AQ456">
        <v>8</v>
      </c>
      <c r="AR456">
        <v>3</v>
      </c>
      <c r="AS456">
        <v>7</v>
      </c>
      <c r="AT456">
        <v>4</v>
      </c>
      <c r="AU456">
        <v>10</v>
      </c>
      <c r="AV456">
        <v>9</v>
      </c>
      <c r="AW456">
        <v>8</v>
      </c>
      <c r="AX456">
        <v>4</v>
      </c>
      <c r="AY456">
        <v>4</v>
      </c>
      <c r="AZ456">
        <v>8</v>
      </c>
      <c r="BA456">
        <v>3</v>
      </c>
      <c r="BB456">
        <v>18</v>
      </c>
    </row>
    <row r="457" spans="1:54">
      <c r="A457">
        <v>23270</v>
      </c>
      <c r="B457">
        <v>0</v>
      </c>
      <c r="C457">
        <v>2000</v>
      </c>
      <c r="D457" s="37">
        <v>44144.607777777797</v>
      </c>
      <c r="E457" t="s">
        <v>281</v>
      </c>
      <c r="F457">
        <v>2</v>
      </c>
      <c r="G457">
        <v>3</v>
      </c>
      <c r="H457">
        <v>3</v>
      </c>
      <c r="I457">
        <v>2</v>
      </c>
      <c r="J457">
        <v>2</v>
      </c>
      <c r="K457">
        <v>3</v>
      </c>
      <c r="L457">
        <v>3</v>
      </c>
      <c r="M457">
        <v>2</v>
      </c>
      <c r="N457">
        <v>3</v>
      </c>
      <c r="O457">
        <v>1</v>
      </c>
      <c r="P457">
        <v>2</v>
      </c>
      <c r="Q457">
        <v>4</v>
      </c>
      <c r="R457">
        <v>3</v>
      </c>
      <c r="S457">
        <v>2</v>
      </c>
      <c r="T457">
        <v>3</v>
      </c>
      <c r="U457">
        <v>2</v>
      </c>
      <c r="V457">
        <v>1</v>
      </c>
      <c r="W457">
        <v>1</v>
      </c>
      <c r="X457">
        <v>1</v>
      </c>
      <c r="Y457">
        <v>2</v>
      </c>
      <c r="Z457">
        <v>3</v>
      </c>
      <c r="AA457">
        <v>3</v>
      </c>
      <c r="AB457">
        <v>2</v>
      </c>
      <c r="AC457">
        <v>2</v>
      </c>
      <c r="AD457">
        <v>36</v>
      </c>
      <c r="AE457">
        <v>43</v>
      </c>
      <c r="AF457">
        <v>12</v>
      </c>
      <c r="AG457">
        <v>5</v>
      </c>
      <c r="AH457">
        <v>9</v>
      </c>
      <c r="AI457">
        <v>6</v>
      </c>
      <c r="AJ457">
        <v>6</v>
      </c>
      <c r="AK457">
        <v>30</v>
      </c>
      <c r="AL457">
        <v>10</v>
      </c>
      <c r="AM457">
        <v>22</v>
      </c>
      <c r="AN457">
        <v>38</v>
      </c>
      <c r="AO457">
        <v>6</v>
      </c>
      <c r="AP457">
        <v>11</v>
      </c>
      <c r="AQ457">
        <v>9</v>
      </c>
      <c r="AR457">
        <v>9</v>
      </c>
      <c r="AS457">
        <v>26</v>
      </c>
      <c r="AT457">
        <v>16</v>
      </c>
      <c r="AU457">
        <v>38</v>
      </c>
      <c r="AV457">
        <v>69</v>
      </c>
      <c r="AW457">
        <v>18</v>
      </c>
      <c r="AX457">
        <v>3</v>
      </c>
      <c r="AY457">
        <v>39</v>
      </c>
      <c r="AZ457">
        <v>8</v>
      </c>
      <c r="BA457">
        <v>4</v>
      </c>
      <c r="BB457">
        <v>-11</v>
      </c>
    </row>
    <row r="458" spans="1:54">
      <c r="A458">
        <v>23275</v>
      </c>
      <c r="B458">
        <v>0</v>
      </c>
      <c r="C458">
        <v>1992</v>
      </c>
      <c r="D458" s="37">
        <v>44144.631076388898</v>
      </c>
      <c r="E458" t="s">
        <v>282</v>
      </c>
      <c r="F458">
        <v>3</v>
      </c>
      <c r="G458">
        <v>3</v>
      </c>
      <c r="H458">
        <v>3</v>
      </c>
      <c r="I458">
        <v>3</v>
      </c>
      <c r="J458">
        <v>3</v>
      </c>
      <c r="K458">
        <v>2</v>
      </c>
      <c r="L458">
        <v>3</v>
      </c>
      <c r="M458">
        <v>3</v>
      </c>
      <c r="N458">
        <v>2</v>
      </c>
      <c r="O458">
        <v>3</v>
      </c>
      <c r="P458">
        <v>3</v>
      </c>
      <c r="Q458">
        <v>4</v>
      </c>
      <c r="R458">
        <v>2</v>
      </c>
      <c r="S458">
        <v>3</v>
      </c>
      <c r="T458">
        <v>2</v>
      </c>
      <c r="U458">
        <v>3</v>
      </c>
      <c r="V458">
        <v>2</v>
      </c>
      <c r="W458">
        <v>3</v>
      </c>
      <c r="X458">
        <v>3</v>
      </c>
      <c r="Y458">
        <v>3</v>
      </c>
      <c r="Z458">
        <v>3</v>
      </c>
      <c r="AA458">
        <v>3</v>
      </c>
      <c r="AB458">
        <v>2</v>
      </c>
      <c r="AC458">
        <v>2</v>
      </c>
      <c r="AD458">
        <v>4</v>
      </c>
      <c r="AE458">
        <v>3</v>
      </c>
      <c r="AF458">
        <v>3</v>
      </c>
      <c r="AG458">
        <v>5</v>
      </c>
      <c r="AH458">
        <v>3</v>
      </c>
      <c r="AI458">
        <v>4</v>
      </c>
      <c r="AJ458">
        <v>4</v>
      </c>
      <c r="AK458">
        <v>5</v>
      </c>
      <c r="AL458">
        <v>4</v>
      </c>
      <c r="AM458">
        <v>4</v>
      </c>
      <c r="AN458">
        <v>5</v>
      </c>
      <c r="AO458">
        <v>5</v>
      </c>
      <c r="AP458">
        <v>4</v>
      </c>
      <c r="AQ458">
        <v>2</v>
      </c>
      <c r="AR458">
        <v>3</v>
      </c>
      <c r="AS458">
        <v>4</v>
      </c>
      <c r="AT458">
        <v>2</v>
      </c>
      <c r="AU458">
        <v>5</v>
      </c>
      <c r="AV458">
        <v>3</v>
      </c>
      <c r="AW458">
        <v>2</v>
      </c>
      <c r="AX458">
        <v>2</v>
      </c>
      <c r="AY458">
        <v>2</v>
      </c>
      <c r="AZ458">
        <v>4</v>
      </c>
      <c r="BA458">
        <v>4</v>
      </c>
      <c r="BB458">
        <v>-28</v>
      </c>
    </row>
    <row r="459" spans="1:54">
      <c r="A459">
        <v>23290</v>
      </c>
      <c r="B459">
        <v>1</v>
      </c>
      <c r="C459">
        <v>1995</v>
      </c>
      <c r="D459" s="37">
        <v>44144.678252314799</v>
      </c>
      <c r="E459" t="s">
        <v>99</v>
      </c>
      <c r="F459">
        <v>3</v>
      </c>
      <c r="G459">
        <v>3</v>
      </c>
      <c r="H459">
        <v>3</v>
      </c>
      <c r="I459">
        <v>3</v>
      </c>
      <c r="J459">
        <v>2</v>
      </c>
      <c r="K459">
        <v>3</v>
      </c>
      <c r="L459">
        <v>2</v>
      </c>
      <c r="M459">
        <v>2</v>
      </c>
      <c r="N459">
        <v>1</v>
      </c>
      <c r="O459">
        <v>2</v>
      </c>
      <c r="P459">
        <v>3</v>
      </c>
      <c r="Q459">
        <v>4</v>
      </c>
      <c r="R459">
        <v>2</v>
      </c>
      <c r="S459">
        <v>2</v>
      </c>
      <c r="T459">
        <v>2</v>
      </c>
      <c r="U459">
        <v>2</v>
      </c>
      <c r="V459">
        <v>1</v>
      </c>
      <c r="W459">
        <v>2</v>
      </c>
      <c r="X459">
        <v>2</v>
      </c>
      <c r="Y459">
        <v>1</v>
      </c>
      <c r="Z459">
        <v>1</v>
      </c>
      <c r="AA459">
        <v>3</v>
      </c>
      <c r="AB459">
        <v>3</v>
      </c>
      <c r="AC459">
        <v>3</v>
      </c>
      <c r="AD459">
        <v>9</v>
      </c>
      <c r="AE459">
        <v>7</v>
      </c>
      <c r="AF459">
        <v>13</v>
      </c>
      <c r="AG459">
        <v>5</v>
      </c>
      <c r="AH459">
        <v>4</v>
      </c>
      <c r="AI459">
        <v>8</v>
      </c>
      <c r="AJ459">
        <v>6</v>
      </c>
      <c r="AK459">
        <v>4</v>
      </c>
      <c r="AL459">
        <v>4</v>
      </c>
      <c r="AM459">
        <v>5</v>
      </c>
      <c r="AN459">
        <v>10</v>
      </c>
      <c r="AO459">
        <v>9</v>
      </c>
      <c r="AP459">
        <v>5</v>
      </c>
      <c r="AQ459">
        <v>7</v>
      </c>
      <c r="AR459">
        <v>4</v>
      </c>
      <c r="AS459">
        <v>3</v>
      </c>
      <c r="AT459">
        <v>4</v>
      </c>
      <c r="AU459">
        <v>6</v>
      </c>
      <c r="AV459">
        <v>4</v>
      </c>
      <c r="AW459">
        <v>4</v>
      </c>
      <c r="AX459">
        <v>4</v>
      </c>
      <c r="AY459">
        <v>4</v>
      </c>
      <c r="AZ459">
        <v>7</v>
      </c>
      <c r="BA459">
        <v>4</v>
      </c>
      <c r="BB459">
        <v>-23</v>
      </c>
    </row>
    <row r="460" spans="1:54">
      <c r="A460">
        <v>23294</v>
      </c>
      <c r="B460">
        <v>0</v>
      </c>
      <c r="C460">
        <v>1987</v>
      </c>
      <c r="D460" s="37">
        <v>44144.689085648097</v>
      </c>
      <c r="E460" t="s">
        <v>102</v>
      </c>
      <c r="F460">
        <v>4</v>
      </c>
      <c r="G460">
        <v>4</v>
      </c>
      <c r="H460">
        <v>4</v>
      </c>
      <c r="I460">
        <v>3</v>
      </c>
      <c r="J460">
        <v>3</v>
      </c>
      <c r="K460">
        <v>2</v>
      </c>
      <c r="L460">
        <v>3</v>
      </c>
      <c r="M460">
        <v>3</v>
      </c>
      <c r="N460">
        <v>2</v>
      </c>
      <c r="O460">
        <v>2</v>
      </c>
      <c r="P460">
        <v>3</v>
      </c>
      <c r="Q460">
        <v>4</v>
      </c>
      <c r="R460">
        <v>2</v>
      </c>
      <c r="S460">
        <v>3</v>
      </c>
      <c r="T460">
        <v>2</v>
      </c>
      <c r="U460">
        <v>3</v>
      </c>
      <c r="V460">
        <v>2</v>
      </c>
      <c r="W460">
        <v>2</v>
      </c>
      <c r="X460">
        <v>4</v>
      </c>
      <c r="Y460">
        <v>3</v>
      </c>
      <c r="Z460">
        <v>1</v>
      </c>
      <c r="AA460">
        <v>3</v>
      </c>
      <c r="AB460">
        <v>3</v>
      </c>
      <c r="AC460">
        <v>2</v>
      </c>
      <c r="AD460">
        <v>14</v>
      </c>
      <c r="AE460">
        <v>4</v>
      </c>
      <c r="AF460">
        <v>3</v>
      </c>
      <c r="AG460">
        <v>6</v>
      </c>
      <c r="AH460">
        <v>6</v>
      </c>
      <c r="AI460">
        <v>7</v>
      </c>
      <c r="AJ460">
        <v>7</v>
      </c>
      <c r="AK460">
        <v>9</v>
      </c>
      <c r="AL460">
        <v>11</v>
      </c>
      <c r="AM460">
        <v>9</v>
      </c>
      <c r="AN460">
        <v>6</v>
      </c>
      <c r="AO460">
        <v>5</v>
      </c>
      <c r="AP460">
        <v>8</v>
      </c>
      <c r="AQ460">
        <v>5</v>
      </c>
      <c r="AR460">
        <v>11</v>
      </c>
      <c r="AS460">
        <v>8</v>
      </c>
      <c r="AT460">
        <v>7</v>
      </c>
      <c r="AU460">
        <v>9</v>
      </c>
      <c r="AV460">
        <v>4</v>
      </c>
      <c r="AW460">
        <v>16</v>
      </c>
      <c r="AX460">
        <v>4</v>
      </c>
      <c r="AY460">
        <v>3</v>
      </c>
      <c r="AZ460">
        <v>9</v>
      </c>
      <c r="BA460">
        <v>9</v>
      </c>
      <c r="BB460">
        <v>-16</v>
      </c>
    </row>
    <row r="461" spans="1:54">
      <c r="A461">
        <v>23355</v>
      </c>
      <c r="B461">
        <v>0</v>
      </c>
      <c r="C461">
        <v>1975</v>
      </c>
      <c r="D461" s="37">
        <v>44144.724976851903</v>
      </c>
      <c r="E461" t="s">
        <v>97</v>
      </c>
      <c r="F461">
        <v>2</v>
      </c>
      <c r="G461">
        <v>3</v>
      </c>
      <c r="H461">
        <v>2</v>
      </c>
      <c r="I461">
        <v>2</v>
      </c>
      <c r="J461">
        <v>2</v>
      </c>
      <c r="K461">
        <v>4</v>
      </c>
      <c r="L461">
        <v>2</v>
      </c>
      <c r="M461">
        <v>1</v>
      </c>
      <c r="N461">
        <v>2</v>
      </c>
      <c r="O461">
        <v>1</v>
      </c>
      <c r="P461">
        <v>3</v>
      </c>
      <c r="Q461">
        <v>4</v>
      </c>
      <c r="R461">
        <v>3</v>
      </c>
      <c r="S461">
        <v>3</v>
      </c>
      <c r="T461">
        <v>1</v>
      </c>
      <c r="U461">
        <v>2</v>
      </c>
      <c r="V461">
        <v>1</v>
      </c>
      <c r="W461">
        <v>2</v>
      </c>
      <c r="X461">
        <v>3</v>
      </c>
      <c r="Y461">
        <v>2</v>
      </c>
      <c r="Z461">
        <v>1</v>
      </c>
      <c r="AA461">
        <v>3</v>
      </c>
      <c r="AB461">
        <v>1</v>
      </c>
      <c r="AC461">
        <v>4</v>
      </c>
      <c r="AD461">
        <v>2</v>
      </c>
      <c r="AE461">
        <v>4</v>
      </c>
      <c r="AF461">
        <v>6</v>
      </c>
      <c r="AG461">
        <v>2</v>
      </c>
      <c r="AH461">
        <v>11</v>
      </c>
      <c r="AI461">
        <v>3</v>
      </c>
      <c r="AJ461">
        <v>3</v>
      </c>
      <c r="AK461">
        <v>8</v>
      </c>
      <c r="AL461">
        <v>5</v>
      </c>
      <c r="AM461">
        <v>3</v>
      </c>
      <c r="AN461">
        <v>3</v>
      </c>
      <c r="AO461">
        <v>4</v>
      </c>
      <c r="AP461">
        <v>2</v>
      </c>
      <c r="AQ461">
        <v>3</v>
      </c>
      <c r="AR461">
        <v>2</v>
      </c>
      <c r="AS461">
        <v>3</v>
      </c>
      <c r="AT461">
        <v>2</v>
      </c>
      <c r="AU461">
        <v>3</v>
      </c>
      <c r="AV461">
        <v>9</v>
      </c>
      <c r="AW461">
        <v>3</v>
      </c>
      <c r="AX461">
        <v>2</v>
      </c>
      <c r="AY461">
        <v>3</v>
      </c>
      <c r="AZ461">
        <v>6</v>
      </c>
      <c r="BA461">
        <v>4</v>
      </c>
      <c r="BB461">
        <v>-18</v>
      </c>
    </row>
    <row r="462" spans="1:54">
      <c r="A462">
        <v>23400</v>
      </c>
      <c r="B462">
        <v>0</v>
      </c>
      <c r="C462">
        <v>1977</v>
      </c>
      <c r="D462" s="37">
        <v>44144.795648148101</v>
      </c>
      <c r="E462" t="s">
        <v>283</v>
      </c>
      <c r="F462">
        <v>2</v>
      </c>
      <c r="G462">
        <v>1</v>
      </c>
      <c r="H462">
        <v>1</v>
      </c>
      <c r="I462">
        <v>1</v>
      </c>
      <c r="J462">
        <v>1</v>
      </c>
      <c r="K462">
        <v>4</v>
      </c>
      <c r="L462">
        <v>2</v>
      </c>
      <c r="M462">
        <v>2</v>
      </c>
      <c r="N462">
        <v>2</v>
      </c>
      <c r="O462">
        <v>1</v>
      </c>
      <c r="P462">
        <v>3</v>
      </c>
      <c r="Q462">
        <v>1</v>
      </c>
      <c r="R462">
        <v>4</v>
      </c>
      <c r="S462">
        <v>2</v>
      </c>
      <c r="T462">
        <v>1</v>
      </c>
      <c r="U462">
        <v>2</v>
      </c>
      <c r="V462">
        <v>1</v>
      </c>
      <c r="W462">
        <v>2</v>
      </c>
      <c r="X462">
        <v>4</v>
      </c>
      <c r="Y462">
        <v>1</v>
      </c>
      <c r="Z462">
        <v>2</v>
      </c>
      <c r="AA462">
        <v>2</v>
      </c>
      <c r="AB462">
        <v>1</v>
      </c>
      <c r="AC462">
        <v>3</v>
      </c>
      <c r="AD462">
        <v>4</v>
      </c>
      <c r="AE462">
        <v>4</v>
      </c>
      <c r="AF462">
        <v>5</v>
      </c>
      <c r="AG462">
        <v>3</v>
      </c>
      <c r="AH462">
        <v>4</v>
      </c>
      <c r="AI462">
        <v>2</v>
      </c>
      <c r="AJ462">
        <v>14</v>
      </c>
      <c r="AK462">
        <v>6</v>
      </c>
      <c r="AL462">
        <v>18</v>
      </c>
      <c r="AM462">
        <v>2</v>
      </c>
      <c r="AN462">
        <v>7</v>
      </c>
      <c r="AO462">
        <v>3</v>
      </c>
      <c r="AP462">
        <v>3</v>
      </c>
      <c r="AQ462">
        <v>5</v>
      </c>
      <c r="AR462">
        <v>3</v>
      </c>
      <c r="AS462">
        <v>9</v>
      </c>
      <c r="AT462">
        <v>4</v>
      </c>
      <c r="AU462">
        <v>5</v>
      </c>
      <c r="AV462">
        <v>3</v>
      </c>
      <c r="AW462">
        <v>6</v>
      </c>
      <c r="AX462">
        <v>4</v>
      </c>
      <c r="AY462">
        <v>4</v>
      </c>
      <c r="AZ462">
        <v>5</v>
      </c>
      <c r="BA462">
        <v>3</v>
      </c>
      <c r="BB462">
        <v>12</v>
      </c>
    </row>
    <row r="463" spans="1:54">
      <c r="A463">
        <v>23428</v>
      </c>
      <c r="B463">
        <v>0</v>
      </c>
      <c r="C463">
        <v>1979</v>
      </c>
      <c r="D463" s="37">
        <v>44144.830717592602</v>
      </c>
      <c r="E463" t="s">
        <v>99</v>
      </c>
      <c r="F463">
        <v>1</v>
      </c>
      <c r="G463">
        <v>2</v>
      </c>
      <c r="H463">
        <v>2</v>
      </c>
      <c r="I463">
        <v>2</v>
      </c>
      <c r="J463">
        <v>2</v>
      </c>
      <c r="K463">
        <v>4</v>
      </c>
      <c r="L463">
        <v>2</v>
      </c>
      <c r="M463">
        <v>2</v>
      </c>
      <c r="N463">
        <v>1</v>
      </c>
      <c r="O463">
        <v>1</v>
      </c>
      <c r="P463">
        <v>3</v>
      </c>
      <c r="Q463">
        <v>3</v>
      </c>
      <c r="R463">
        <v>3</v>
      </c>
      <c r="S463">
        <v>2</v>
      </c>
      <c r="T463">
        <v>1</v>
      </c>
      <c r="U463">
        <v>2</v>
      </c>
      <c r="V463">
        <v>1</v>
      </c>
      <c r="W463">
        <v>2</v>
      </c>
      <c r="X463">
        <v>2</v>
      </c>
      <c r="Y463">
        <v>3</v>
      </c>
      <c r="Z463">
        <v>1</v>
      </c>
      <c r="AA463">
        <v>4</v>
      </c>
      <c r="AB463">
        <v>1</v>
      </c>
      <c r="AC463">
        <v>4</v>
      </c>
      <c r="AD463">
        <v>7</v>
      </c>
      <c r="AE463">
        <v>3</v>
      </c>
      <c r="AF463">
        <v>6</v>
      </c>
      <c r="AG463">
        <v>10</v>
      </c>
      <c r="AH463">
        <v>4</v>
      </c>
      <c r="AI463">
        <v>4</v>
      </c>
      <c r="AJ463">
        <v>5</v>
      </c>
      <c r="AK463">
        <v>3</v>
      </c>
      <c r="AL463">
        <v>5</v>
      </c>
      <c r="AM463">
        <v>5</v>
      </c>
      <c r="AN463">
        <v>5</v>
      </c>
      <c r="AO463">
        <v>6</v>
      </c>
      <c r="AP463">
        <v>4</v>
      </c>
      <c r="AQ463">
        <v>5</v>
      </c>
      <c r="AR463">
        <v>4</v>
      </c>
      <c r="AS463">
        <v>5</v>
      </c>
      <c r="AT463">
        <v>7</v>
      </c>
      <c r="AU463">
        <v>7</v>
      </c>
      <c r="AV463">
        <v>7</v>
      </c>
      <c r="AW463">
        <v>5</v>
      </c>
      <c r="AX463">
        <v>8</v>
      </c>
      <c r="AY463">
        <v>3</v>
      </c>
      <c r="AZ463">
        <v>7</v>
      </c>
      <c r="BA463">
        <v>9</v>
      </c>
      <c r="BB463">
        <v>-12</v>
      </c>
    </row>
    <row r="464" spans="1:54">
      <c r="A464">
        <v>23446</v>
      </c>
      <c r="B464">
        <v>0</v>
      </c>
      <c r="C464">
        <v>2001</v>
      </c>
      <c r="D464" s="37">
        <v>44144.847962963002</v>
      </c>
      <c r="E464" t="s">
        <v>97</v>
      </c>
      <c r="F464">
        <v>3</v>
      </c>
      <c r="G464">
        <v>4</v>
      </c>
      <c r="H464">
        <v>4</v>
      </c>
      <c r="I464">
        <v>4</v>
      </c>
      <c r="J464">
        <v>4</v>
      </c>
      <c r="K464">
        <v>2</v>
      </c>
      <c r="L464">
        <v>3</v>
      </c>
      <c r="M464">
        <v>3</v>
      </c>
      <c r="N464">
        <v>4</v>
      </c>
      <c r="O464">
        <v>2</v>
      </c>
      <c r="P464">
        <v>4</v>
      </c>
      <c r="Q464">
        <v>3</v>
      </c>
      <c r="R464">
        <v>2</v>
      </c>
      <c r="S464">
        <v>3</v>
      </c>
      <c r="T464">
        <v>2</v>
      </c>
      <c r="U464">
        <v>2</v>
      </c>
      <c r="V464">
        <v>3</v>
      </c>
      <c r="W464">
        <v>4</v>
      </c>
      <c r="X464">
        <v>3</v>
      </c>
      <c r="Y464">
        <v>3</v>
      </c>
      <c r="Z464">
        <v>3</v>
      </c>
      <c r="AA464">
        <v>4</v>
      </c>
      <c r="AB464">
        <v>3</v>
      </c>
      <c r="AC464">
        <v>2</v>
      </c>
      <c r="AD464">
        <v>5</v>
      </c>
      <c r="AE464">
        <v>4</v>
      </c>
      <c r="AF464">
        <v>4</v>
      </c>
      <c r="AG464">
        <v>2</v>
      </c>
      <c r="AH464">
        <v>2</v>
      </c>
      <c r="AI464">
        <v>3</v>
      </c>
      <c r="AJ464">
        <v>3</v>
      </c>
      <c r="AK464">
        <v>6</v>
      </c>
      <c r="AL464">
        <v>5</v>
      </c>
      <c r="AM464">
        <v>4</v>
      </c>
      <c r="AN464">
        <v>5</v>
      </c>
      <c r="AO464">
        <v>3</v>
      </c>
      <c r="AP464">
        <v>3</v>
      </c>
      <c r="AQ464">
        <v>3</v>
      </c>
      <c r="AR464">
        <v>3</v>
      </c>
      <c r="AS464">
        <v>5</v>
      </c>
      <c r="AT464">
        <v>2</v>
      </c>
      <c r="AU464">
        <v>6</v>
      </c>
      <c r="AV464">
        <v>5</v>
      </c>
      <c r="AW464">
        <v>5</v>
      </c>
      <c r="AX464">
        <v>6</v>
      </c>
      <c r="AY464">
        <v>4</v>
      </c>
      <c r="AZ464">
        <v>7</v>
      </c>
      <c r="BA464">
        <v>2</v>
      </c>
      <c r="BB464">
        <v>13</v>
      </c>
    </row>
    <row r="465" spans="1:54">
      <c r="A465">
        <v>23454</v>
      </c>
      <c r="B465">
        <v>0</v>
      </c>
      <c r="C465">
        <v>1990</v>
      </c>
      <c r="D465" s="37">
        <v>44144.859004629601</v>
      </c>
      <c r="E465" t="s">
        <v>99</v>
      </c>
      <c r="F465">
        <v>2</v>
      </c>
      <c r="G465">
        <v>4</v>
      </c>
      <c r="H465">
        <v>3</v>
      </c>
      <c r="I465">
        <v>3</v>
      </c>
      <c r="J465">
        <v>2</v>
      </c>
      <c r="K465">
        <v>4</v>
      </c>
      <c r="L465">
        <v>4</v>
      </c>
      <c r="M465">
        <v>4</v>
      </c>
      <c r="N465">
        <v>2</v>
      </c>
      <c r="O465">
        <v>2</v>
      </c>
      <c r="P465">
        <v>4</v>
      </c>
      <c r="Q465">
        <v>4</v>
      </c>
      <c r="R465">
        <v>2</v>
      </c>
      <c r="S465">
        <v>3</v>
      </c>
      <c r="T465">
        <v>2</v>
      </c>
      <c r="U465">
        <v>3</v>
      </c>
      <c r="V465">
        <v>3</v>
      </c>
      <c r="W465">
        <v>2</v>
      </c>
      <c r="X465">
        <v>4</v>
      </c>
      <c r="Y465">
        <v>4</v>
      </c>
      <c r="Z465">
        <v>2</v>
      </c>
      <c r="AA465">
        <v>4</v>
      </c>
      <c r="AB465">
        <v>1</v>
      </c>
      <c r="AC465">
        <v>1</v>
      </c>
      <c r="AD465">
        <v>13</v>
      </c>
      <c r="AE465">
        <v>8</v>
      </c>
      <c r="AF465">
        <v>6</v>
      </c>
      <c r="AG465">
        <v>14</v>
      </c>
      <c r="AH465">
        <v>9</v>
      </c>
      <c r="AI465">
        <v>20</v>
      </c>
      <c r="AJ465">
        <v>4</v>
      </c>
      <c r="AK465">
        <v>7</v>
      </c>
      <c r="AL465">
        <v>6</v>
      </c>
      <c r="AM465">
        <v>7</v>
      </c>
      <c r="AN465">
        <v>9</v>
      </c>
      <c r="AO465">
        <v>4</v>
      </c>
      <c r="AP465">
        <v>6</v>
      </c>
      <c r="AQ465">
        <v>13</v>
      </c>
      <c r="AR465">
        <v>6</v>
      </c>
      <c r="AS465">
        <v>9</v>
      </c>
      <c r="AT465">
        <v>6</v>
      </c>
      <c r="AU465">
        <v>5</v>
      </c>
      <c r="AV465">
        <v>6</v>
      </c>
      <c r="AW465">
        <v>4</v>
      </c>
      <c r="AX465">
        <v>5</v>
      </c>
      <c r="AY465">
        <v>4</v>
      </c>
      <c r="AZ465">
        <v>6</v>
      </c>
      <c r="BA465">
        <v>5</v>
      </c>
      <c r="BB465">
        <v>14</v>
      </c>
    </row>
    <row r="466" spans="1:54">
      <c r="A466">
        <v>23455</v>
      </c>
      <c r="B466">
        <v>0</v>
      </c>
      <c r="C466">
        <v>1986</v>
      </c>
      <c r="D466" s="37">
        <v>44144.861655092602</v>
      </c>
      <c r="E466" t="s">
        <v>97</v>
      </c>
      <c r="F466">
        <v>1</v>
      </c>
      <c r="G466">
        <v>3</v>
      </c>
      <c r="H466">
        <v>4</v>
      </c>
      <c r="I466">
        <v>3</v>
      </c>
      <c r="J466">
        <v>3</v>
      </c>
      <c r="K466">
        <v>1</v>
      </c>
      <c r="L466">
        <v>2</v>
      </c>
      <c r="M466">
        <v>2</v>
      </c>
      <c r="N466">
        <v>1</v>
      </c>
      <c r="O466">
        <v>2</v>
      </c>
      <c r="P466">
        <v>3</v>
      </c>
      <c r="Q466">
        <v>3</v>
      </c>
      <c r="R466">
        <v>2</v>
      </c>
      <c r="S466">
        <v>3</v>
      </c>
      <c r="T466">
        <v>2</v>
      </c>
      <c r="U466">
        <v>2</v>
      </c>
      <c r="V466">
        <v>1</v>
      </c>
      <c r="W466">
        <v>1</v>
      </c>
      <c r="X466">
        <v>2</v>
      </c>
      <c r="Y466">
        <v>1</v>
      </c>
      <c r="Z466">
        <v>1</v>
      </c>
      <c r="AA466">
        <v>3</v>
      </c>
      <c r="AB466">
        <v>2</v>
      </c>
      <c r="AC466">
        <v>3</v>
      </c>
      <c r="AD466">
        <v>4</v>
      </c>
      <c r="AE466">
        <v>7</v>
      </c>
      <c r="AF466">
        <v>4</v>
      </c>
      <c r="AG466">
        <v>2</v>
      </c>
      <c r="AH466">
        <v>4</v>
      </c>
      <c r="AI466">
        <v>2</v>
      </c>
      <c r="AJ466">
        <v>20</v>
      </c>
      <c r="AK466">
        <v>3</v>
      </c>
      <c r="AL466">
        <v>4</v>
      </c>
      <c r="AM466">
        <v>4</v>
      </c>
      <c r="AN466">
        <v>4</v>
      </c>
      <c r="AO466">
        <v>4</v>
      </c>
      <c r="AP466">
        <v>3</v>
      </c>
      <c r="AQ466">
        <v>3</v>
      </c>
      <c r="AR466">
        <v>2</v>
      </c>
      <c r="AS466">
        <v>5</v>
      </c>
      <c r="AT466">
        <v>2</v>
      </c>
      <c r="AU466">
        <v>5</v>
      </c>
      <c r="AV466">
        <v>3</v>
      </c>
      <c r="AW466">
        <v>6</v>
      </c>
      <c r="AX466">
        <v>3</v>
      </c>
      <c r="AY466">
        <v>3</v>
      </c>
      <c r="AZ466">
        <v>5</v>
      </c>
      <c r="BA466">
        <v>3</v>
      </c>
      <c r="BB466">
        <v>-9</v>
      </c>
    </row>
    <row r="467" spans="1:54">
      <c r="A467">
        <v>23459</v>
      </c>
      <c r="B467">
        <v>1</v>
      </c>
      <c r="C467">
        <v>1993</v>
      </c>
      <c r="D467" s="37">
        <v>44144.862141203703</v>
      </c>
      <c r="E467" t="s">
        <v>99</v>
      </c>
      <c r="F467">
        <v>3</v>
      </c>
      <c r="G467">
        <v>1</v>
      </c>
      <c r="H467">
        <v>1</v>
      </c>
      <c r="I467">
        <v>1</v>
      </c>
      <c r="J467">
        <v>1</v>
      </c>
      <c r="K467">
        <v>3</v>
      </c>
      <c r="L467">
        <v>2</v>
      </c>
      <c r="M467">
        <v>2</v>
      </c>
      <c r="N467">
        <v>1</v>
      </c>
      <c r="O467">
        <v>2</v>
      </c>
      <c r="P467">
        <v>2</v>
      </c>
      <c r="Q467">
        <v>4</v>
      </c>
      <c r="R467">
        <v>4</v>
      </c>
      <c r="S467">
        <v>2</v>
      </c>
      <c r="T467">
        <v>1</v>
      </c>
      <c r="U467">
        <v>1</v>
      </c>
      <c r="V467">
        <v>2</v>
      </c>
      <c r="W467">
        <v>1</v>
      </c>
      <c r="X467">
        <v>3</v>
      </c>
      <c r="Y467">
        <v>2</v>
      </c>
      <c r="Z467">
        <v>1</v>
      </c>
      <c r="AA467">
        <v>2</v>
      </c>
      <c r="AB467">
        <v>2</v>
      </c>
      <c r="AC467">
        <v>4</v>
      </c>
      <c r="AD467">
        <v>77</v>
      </c>
      <c r="AE467">
        <v>10</v>
      </c>
      <c r="AF467">
        <v>5</v>
      </c>
      <c r="AG467">
        <v>3</v>
      </c>
      <c r="AH467">
        <v>3</v>
      </c>
      <c r="AI467">
        <v>8</v>
      </c>
      <c r="AJ467">
        <v>5</v>
      </c>
      <c r="AK467">
        <v>4</v>
      </c>
      <c r="AL467">
        <v>3</v>
      </c>
      <c r="AM467">
        <v>6</v>
      </c>
      <c r="AN467">
        <v>6</v>
      </c>
      <c r="AO467">
        <v>4</v>
      </c>
      <c r="AP467">
        <v>9</v>
      </c>
      <c r="AQ467">
        <v>11</v>
      </c>
      <c r="AR467">
        <v>3</v>
      </c>
      <c r="AS467">
        <v>5</v>
      </c>
      <c r="AT467">
        <v>4</v>
      </c>
      <c r="AU467">
        <v>2</v>
      </c>
      <c r="AV467">
        <v>3</v>
      </c>
      <c r="AW467">
        <v>8</v>
      </c>
      <c r="AX467">
        <v>2</v>
      </c>
      <c r="AY467">
        <v>6</v>
      </c>
      <c r="AZ467">
        <v>4</v>
      </c>
      <c r="BA467">
        <v>3</v>
      </c>
      <c r="BB467">
        <v>1</v>
      </c>
    </row>
    <row r="468" spans="1:54">
      <c r="A468">
        <v>23463</v>
      </c>
      <c r="B468">
        <v>0</v>
      </c>
      <c r="C468">
        <v>1980</v>
      </c>
      <c r="D468" s="37">
        <v>44144.867118055598</v>
      </c>
      <c r="E468" t="s">
        <v>155</v>
      </c>
      <c r="F468">
        <v>2</v>
      </c>
      <c r="G468">
        <v>4</v>
      </c>
      <c r="H468">
        <v>3</v>
      </c>
      <c r="I468">
        <v>3</v>
      </c>
      <c r="J468">
        <v>4</v>
      </c>
      <c r="K468">
        <v>3</v>
      </c>
      <c r="L468">
        <v>3</v>
      </c>
      <c r="M468">
        <v>2</v>
      </c>
      <c r="N468">
        <v>3</v>
      </c>
      <c r="O468">
        <v>1</v>
      </c>
      <c r="P468">
        <v>4</v>
      </c>
      <c r="Q468">
        <v>2</v>
      </c>
      <c r="R468">
        <v>2</v>
      </c>
      <c r="S468">
        <v>2</v>
      </c>
      <c r="T468">
        <v>2</v>
      </c>
      <c r="U468">
        <v>2</v>
      </c>
      <c r="V468">
        <v>3</v>
      </c>
      <c r="W468">
        <v>2</v>
      </c>
      <c r="X468">
        <v>2</v>
      </c>
      <c r="Y468">
        <v>2</v>
      </c>
      <c r="Z468">
        <v>1</v>
      </c>
      <c r="AA468">
        <v>3</v>
      </c>
      <c r="AB468">
        <v>3</v>
      </c>
      <c r="AC468">
        <v>3</v>
      </c>
      <c r="AD468">
        <v>5</v>
      </c>
      <c r="AE468">
        <v>5</v>
      </c>
      <c r="AF468">
        <v>3</v>
      </c>
      <c r="AG468">
        <v>4</v>
      </c>
      <c r="AH468">
        <v>3</v>
      </c>
      <c r="AI468">
        <v>2</v>
      </c>
      <c r="AJ468">
        <v>4</v>
      </c>
      <c r="AK468">
        <v>6</v>
      </c>
      <c r="AL468">
        <v>5</v>
      </c>
      <c r="AM468">
        <v>5</v>
      </c>
      <c r="AN468">
        <v>4</v>
      </c>
      <c r="AO468">
        <v>6</v>
      </c>
      <c r="AP468">
        <v>4</v>
      </c>
      <c r="AQ468">
        <v>4</v>
      </c>
      <c r="AR468">
        <v>2</v>
      </c>
      <c r="AS468">
        <v>3</v>
      </c>
      <c r="AT468">
        <v>3</v>
      </c>
      <c r="AU468">
        <v>4</v>
      </c>
      <c r="AV468">
        <v>3</v>
      </c>
      <c r="AW468">
        <v>4</v>
      </c>
      <c r="AX468">
        <v>4</v>
      </c>
      <c r="AY468">
        <v>6</v>
      </c>
      <c r="AZ468">
        <v>18</v>
      </c>
      <c r="BA468">
        <v>4</v>
      </c>
      <c r="BB468">
        <v>-5</v>
      </c>
    </row>
    <row r="469" spans="1:54">
      <c r="A469">
        <v>23468</v>
      </c>
      <c r="B469">
        <v>0</v>
      </c>
      <c r="C469">
        <v>1969</v>
      </c>
      <c r="D469" s="37">
        <v>44144.8849305556</v>
      </c>
      <c r="E469" t="s">
        <v>166</v>
      </c>
      <c r="F469">
        <v>1</v>
      </c>
      <c r="G469">
        <v>2</v>
      </c>
      <c r="H469">
        <v>3</v>
      </c>
      <c r="I469">
        <v>2</v>
      </c>
      <c r="J469">
        <v>2</v>
      </c>
      <c r="K469">
        <v>1</v>
      </c>
      <c r="L469">
        <v>2</v>
      </c>
      <c r="M469">
        <v>1</v>
      </c>
      <c r="N469">
        <v>1</v>
      </c>
      <c r="O469">
        <v>1</v>
      </c>
      <c r="P469">
        <v>3</v>
      </c>
      <c r="Q469">
        <v>3</v>
      </c>
      <c r="R469">
        <v>3</v>
      </c>
      <c r="S469">
        <v>2</v>
      </c>
      <c r="T469">
        <v>1</v>
      </c>
      <c r="U469">
        <v>2</v>
      </c>
      <c r="V469">
        <v>1</v>
      </c>
      <c r="W469">
        <v>2</v>
      </c>
      <c r="X469">
        <v>3</v>
      </c>
      <c r="Y469">
        <v>2</v>
      </c>
      <c r="Z469">
        <v>2</v>
      </c>
      <c r="AA469">
        <v>4</v>
      </c>
      <c r="AB469">
        <v>1</v>
      </c>
      <c r="AC469">
        <v>4</v>
      </c>
      <c r="AD469">
        <v>5</v>
      </c>
      <c r="AE469">
        <v>7</v>
      </c>
      <c r="AF469">
        <v>9</v>
      </c>
      <c r="AG469">
        <v>4</v>
      </c>
      <c r="AH469">
        <v>8</v>
      </c>
      <c r="AI469">
        <v>4</v>
      </c>
      <c r="AJ469">
        <v>3</v>
      </c>
      <c r="AK469">
        <v>8</v>
      </c>
      <c r="AL469">
        <v>4</v>
      </c>
      <c r="AM469">
        <v>5</v>
      </c>
      <c r="AN469">
        <v>14</v>
      </c>
      <c r="AO469">
        <v>8</v>
      </c>
      <c r="AP469">
        <v>4</v>
      </c>
      <c r="AQ469">
        <v>10</v>
      </c>
      <c r="AR469">
        <v>4</v>
      </c>
      <c r="AS469">
        <v>6</v>
      </c>
      <c r="AT469">
        <v>3</v>
      </c>
      <c r="AU469">
        <v>4</v>
      </c>
      <c r="AV469">
        <v>9</v>
      </c>
      <c r="AW469">
        <v>7</v>
      </c>
      <c r="AX469">
        <v>11</v>
      </c>
      <c r="AY469">
        <v>5</v>
      </c>
      <c r="AZ469">
        <v>5</v>
      </c>
      <c r="BA469">
        <v>4</v>
      </c>
      <c r="BB469">
        <v>-12</v>
      </c>
    </row>
    <row r="470" spans="1:54">
      <c r="A470">
        <v>23473</v>
      </c>
      <c r="B470">
        <v>0</v>
      </c>
      <c r="C470">
        <v>1990</v>
      </c>
      <c r="D470" s="37">
        <v>44144.891226851898</v>
      </c>
      <c r="E470" t="s">
        <v>284</v>
      </c>
      <c r="F470">
        <v>2</v>
      </c>
      <c r="G470">
        <v>3</v>
      </c>
      <c r="H470">
        <v>3</v>
      </c>
      <c r="I470">
        <v>3</v>
      </c>
      <c r="J470">
        <v>2</v>
      </c>
      <c r="K470">
        <v>4</v>
      </c>
      <c r="L470">
        <v>2</v>
      </c>
      <c r="M470">
        <v>3</v>
      </c>
      <c r="N470">
        <v>1</v>
      </c>
      <c r="O470">
        <v>1</v>
      </c>
      <c r="P470">
        <v>3</v>
      </c>
      <c r="Q470">
        <v>4</v>
      </c>
      <c r="R470">
        <v>3</v>
      </c>
      <c r="S470">
        <v>3</v>
      </c>
      <c r="T470">
        <v>1</v>
      </c>
      <c r="U470">
        <v>2</v>
      </c>
      <c r="V470">
        <v>2</v>
      </c>
      <c r="W470">
        <v>2</v>
      </c>
      <c r="X470">
        <v>4</v>
      </c>
      <c r="Y470">
        <v>3</v>
      </c>
      <c r="Z470">
        <v>1</v>
      </c>
      <c r="AA470">
        <v>4</v>
      </c>
      <c r="AB470">
        <v>2</v>
      </c>
      <c r="AC470">
        <v>4</v>
      </c>
      <c r="AD470">
        <v>8</v>
      </c>
      <c r="AE470">
        <v>4</v>
      </c>
      <c r="AF470">
        <v>5</v>
      </c>
      <c r="AG470">
        <v>3</v>
      </c>
      <c r="AH470">
        <v>5</v>
      </c>
      <c r="AI470">
        <v>5</v>
      </c>
      <c r="AJ470">
        <v>4</v>
      </c>
      <c r="AK470">
        <v>9</v>
      </c>
      <c r="AL470">
        <v>5</v>
      </c>
      <c r="AM470">
        <v>7</v>
      </c>
      <c r="AN470">
        <v>6</v>
      </c>
      <c r="AO470">
        <v>4</v>
      </c>
      <c r="AP470">
        <v>5</v>
      </c>
      <c r="AQ470">
        <v>5</v>
      </c>
      <c r="AR470">
        <v>4</v>
      </c>
      <c r="AS470">
        <v>5</v>
      </c>
      <c r="AT470">
        <v>6</v>
      </c>
      <c r="AU470">
        <v>5</v>
      </c>
      <c r="AV470">
        <v>5</v>
      </c>
      <c r="AW470">
        <v>8</v>
      </c>
      <c r="AX470">
        <v>4</v>
      </c>
      <c r="AY470">
        <v>4</v>
      </c>
      <c r="AZ470">
        <v>6</v>
      </c>
      <c r="BA470">
        <v>3</v>
      </c>
      <c r="BB470">
        <v>-17</v>
      </c>
    </row>
    <row r="471" spans="1:54">
      <c r="A471">
        <v>23435</v>
      </c>
      <c r="B471">
        <v>0</v>
      </c>
      <c r="C471">
        <v>1963</v>
      </c>
      <c r="D471" s="37">
        <v>44144.904999999999</v>
      </c>
      <c r="E471" t="s">
        <v>285</v>
      </c>
      <c r="F471">
        <v>2</v>
      </c>
      <c r="G471">
        <v>2</v>
      </c>
      <c r="H471">
        <v>2</v>
      </c>
      <c r="I471">
        <v>2</v>
      </c>
      <c r="J471">
        <v>3</v>
      </c>
      <c r="K471">
        <v>3</v>
      </c>
      <c r="L471">
        <v>4</v>
      </c>
      <c r="M471">
        <v>3</v>
      </c>
      <c r="N471">
        <v>3</v>
      </c>
      <c r="O471">
        <v>3</v>
      </c>
      <c r="P471">
        <v>3</v>
      </c>
      <c r="Q471">
        <v>3</v>
      </c>
      <c r="R471">
        <v>2</v>
      </c>
      <c r="S471">
        <v>3</v>
      </c>
      <c r="T471">
        <v>2</v>
      </c>
      <c r="U471">
        <v>2</v>
      </c>
      <c r="V471">
        <v>2</v>
      </c>
      <c r="W471">
        <v>3</v>
      </c>
      <c r="X471">
        <v>2</v>
      </c>
      <c r="Y471">
        <v>3</v>
      </c>
      <c r="Z471">
        <v>3</v>
      </c>
      <c r="AA471">
        <v>3</v>
      </c>
      <c r="AB471">
        <v>3</v>
      </c>
      <c r="AC471">
        <v>2</v>
      </c>
      <c r="AD471">
        <v>6</v>
      </c>
      <c r="AE471">
        <v>4</v>
      </c>
      <c r="AF471">
        <v>3</v>
      </c>
      <c r="AG471">
        <v>2</v>
      </c>
      <c r="AH471">
        <v>12</v>
      </c>
      <c r="AI471">
        <v>5</v>
      </c>
      <c r="AJ471">
        <v>7</v>
      </c>
      <c r="AK471">
        <v>6</v>
      </c>
      <c r="AL471">
        <v>6</v>
      </c>
      <c r="AM471">
        <v>6</v>
      </c>
      <c r="AN471">
        <v>6</v>
      </c>
      <c r="AO471">
        <v>5</v>
      </c>
      <c r="AP471">
        <v>6</v>
      </c>
      <c r="AQ471">
        <v>6</v>
      </c>
      <c r="AR471">
        <v>3</v>
      </c>
      <c r="AS471">
        <v>7</v>
      </c>
      <c r="AT471">
        <v>3</v>
      </c>
      <c r="AU471">
        <v>5</v>
      </c>
      <c r="AV471">
        <v>6</v>
      </c>
      <c r="AW471">
        <v>7</v>
      </c>
      <c r="AX471">
        <v>4</v>
      </c>
      <c r="AY471">
        <v>4</v>
      </c>
      <c r="AZ471">
        <v>5</v>
      </c>
      <c r="BA471">
        <v>7</v>
      </c>
      <c r="BB471">
        <v>-17</v>
      </c>
    </row>
    <row r="472" spans="1:54">
      <c r="A472">
        <v>23494</v>
      </c>
      <c r="B472">
        <v>0</v>
      </c>
      <c r="C472">
        <v>1977</v>
      </c>
      <c r="D472" s="37">
        <v>44144.934328703697</v>
      </c>
      <c r="E472" t="s">
        <v>97</v>
      </c>
      <c r="F472">
        <v>4</v>
      </c>
      <c r="G472">
        <v>3</v>
      </c>
      <c r="H472">
        <v>3</v>
      </c>
      <c r="I472">
        <v>3</v>
      </c>
      <c r="J472">
        <v>3</v>
      </c>
      <c r="K472">
        <v>2</v>
      </c>
      <c r="L472">
        <v>2</v>
      </c>
      <c r="M472">
        <v>2</v>
      </c>
      <c r="N472">
        <v>2</v>
      </c>
      <c r="O472">
        <v>3</v>
      </c>
      <c r="P472">
        <v>3</v>
      </c>
      <c r="Q472">
        <v>3</v>
      </c>
      <c r="R472">
        <v>2</v>
      </c>
      <c r="S472">
        <v>2</v>
      </c>
      <c r="T472">
        <v>2</v>
      </c>
      <c r="U472">
        <v>3</v>
      </c>
      <c r="V472">
        <v>2</v>
      </c>
      <c r="W472">
        <v>3</v>
      </c>
      <c r="X472">
        <v>3</v>
      </c>
      <c r="Y472">
        <v>3</v>
      </c>
      <c r="Z472">
        <v>2</v>
      </c>
      <c r="AA472">
        <v>4</v>
      </c>
      <c r="AB472">
        <v>2</v>
      </c>
      <c r="AC472">
        <v>3</v>
      </c>
      <c r="AD472">
        <v>17</v>
      </c>
      <c r="AE472">
        <v>8</v>
      </c>
      <c r="AF472">
        <v>4</v>
      </c>
      <c r="AG472">
        <v>2</v>
      </c>
      <c r="AH472">
        <v>3</v>
      </c>
      <c r="AI472">
        <v>4</v>
      </c>
      <c r="AJ472">
        <v>5</v>
      </c>
      <c r="AK472">
        <v>3</v>
      </c>
      <c r="AL472">
        <v>4</v>
      </c>
      <c r="AM472">
        <v>4</v>
      </c>
      <c r="AN472">
        <v>3</v>
      </c>
      <c r="AO472">
        <v>4</v>
      </c>
      <c r="AP472">
        <v>4</v>
      </c>
      <c r="AQ472">
        <v>4</v>
      </c>
      <c r="AR472">
        <v>3</v>
      </c>
      <c r="AS472">
        <v>4</v>
      </c>
      <c r="AT472">
        <v>4</v>
      </c>
      <c r="AU472">
        <v>4</v>
      </c>
      <c r="AV472">
        <v>3</v>
      </c>
      <c r="AW472">
        <v>3</v>
      </c>
      <c r="AX472">
        <v>3</v>
      </c>
      <c r="AY472">
        <v>3</v>
      </c>
      <c r="AZ472">
        <v>4</v>
      </c>
      <c r="BA472">
        <v>3</v>
      </c>
      <c r="BB472">
        <v>-30</v>
      </c>
    </row>
    <row r="473" spans="1:54">
      <c r="A473">
        <v>23286</v>
      </c>
      <c r="B473">
        <v>1</v>
      </c>
      <c r="C473">
        <v>1993</v>
      </c>
      <c r="D473" s="37">
        <v>44144.935243055603</v>
      </c>
      <c r="E473" t="s">
        <v>286</v>
      </c>
      <c r="F473">
        <v>4</v>
      </c>
      <c r="G473">
        <v>1</v>
      </c>
      <c r="H473">
        <v>2</v>
      </c>
      <c r="I473">
        <v>2</v>
      </c>
      <c r="J473">
        <v>2</v>
      </c>
      <c r="K473">
        <v>3</v>
      </c>
      <c r="L473">
        <v>1</v>
      </c>
      <c r="M473">
        <v>1</v>
      </c>
      <c r="N473">
        <v>2</v>
      </c>
      <c r="O473">
        <v>1</v>
      </c>
      <c r="P473">
        <v>1</v>
      </c>
      <c r="Q473">
        <v>4</v>
      </c>
      <c r="R473">
        <v>4</v>
      </c>
      <c r="S473">
        <v>3</v>
      </c>
      <c r="T473">
        <v>1</v>
      </c>
      <c r="U473">
        <v>4</v>
      </c>
      <c r="V473">
        <v>1</v>
      </c>
      <c r="W473">
        <v>3</v>
      </c>
      <c r="X473">
        <v>3</v>
      </c>
      <c r="Y473">
        <v>2</v>
      </c>
      <c r="Z473">
        <v>1</v>
      </c>
      <c r="AA473">
        <v>3</v>
      </c>
      <c r="AB473">
        <v>1</v>
      </c>
      <c r="AC473">
        <v>4</v>
      </c>
      <c r="AD473">
        <v>6</v>
      </c>
      <c r="AE473">
        <v>9</v>
      </c>
      <c r="AF473">
        <v>4</v>
      </c>
      <c r="AG473">
        <v>3</v>
      </c>
      <c r="AH473">
        <v>3</v>
      </c>
      <c r="AI473">
        <v>2</v>
      </c>
      <c r="AJ473">
        <v>4</v>
      </c>
      <c r="AK473">
        <v>3</v>
      </c>
      <c r="AL473">
        <v>4</v>
      </c>
      <c r="AM473">
        <v>3</v>
      </c>
      <c r="AN473">
        <v>5</v>
      </c>
      <c r="AO473">
        <v>5</v>
      </c>
      <c r="AP473">
        <v>2</v>
      </c>
      <c r="AQ473">
        <v>4</v>
      </c>
      <c r="AR473">
        <v>2</v>
      </c>
      <c r="AS473">
        <v>5</v>
      </c>
      <c r="AT473">
        <v>4</v>
      </c>
      <c r="AU473">
        <v>3</v>
      </c>
      <c r="AV473">
        <v>3</v>
      </c>
      <c r="AW473">
        <v>5</v>
      </c>
      <c r="AX473">
        <v>3</v>
      </c>
      <c r="AY473">
        <v>2</v>
      </c>
      <c r="AZ473">
        <v>5</v>
      </c>
      <c r="BA473">
        <v>2</v>
      </c>
      <c r="BB473">
        <v>6</v>
      </c>
    </row>
    <row r="474" spans="1:54">
      <c r="A474">
        <v>23506</v>
      </c>
      <c r="B474">
        <v>0</v>
      </c>
      <c r="C474">
        <v>2001</v>
      </c>
      <c r="D474" s="37">
        <v>44144.957546296297</v>
      </c>
      <c r="E474" t="s">
        <v>99</v>
      </c>
      <c r="F474">
        <v>4</v>
      </c>
      <c r="G474">
        <v>4</v>
      </c>
      <c r="H474">
        <v>4</v>
      </c>
      <c r="I474">
        <v>4</v>
      </c>
      <c r="J474">
        <v>4</v>
      </c>
      <c r="K474">
        <v>3</v>
      </c>
      <c r="L474">
        <v>3</v>
      </c>
      <c r="M474">
        <v>4</v>
      </c>
      <c r="N474">
        <v>4</v>
      </c>
      <c r="O474">
        <v>2</v>
      </c>
      <c r="P474">
        <v>4</v>
      </c>
      <c r="Q474">
        <v>3</v>
      </c>
      <c r="R474">
        <v>1</v>
      </c>
      <c r="S474">
        <v>4</v>
      </c>
      <c r="T474">
        <v>3</v>
      </c>
      <c r="U474">
        <v>3</v>
      </c>
      <c r="V474">
        <v>4</v>
      </c>
      <c r="W474">
        <v>4</v>
      </c>
      <c r="X474">
        <v>4</v>
      </c>
      <c r="Y474">
        <v>4</v>
      </c>
      <c r="Z474">
        <v>4</v>
      </c>
      <c r="AA474">
        <v>4</v>
      </c>
      <c r="AB474">
        <v>4</v>
      </c>
      <c r="AC474">
        <v>1</v>
      </c>
      <c r="AD474">
        <v>5</v>
      </c>
      <c r="AE474">
        <v>2</v>
      </c>
      <c r="AF474">
        <v>3</v>
      </c>
      <c r="AG474">
        <v>2</v>
      </c>
      <c r="AH474">
        <v>3</v>
      </c>
      <c r="AI474">
        <v>5</v>
      </c>
      <c r="AJ474">
        <v>16</v>
      </c>
      <c r="AK474">
        <v>3</v>
      </c>
      <c r="AL474">
        <v>3</v>
      </c>
      <c r="AM474">
        <v>4</v>
      </c>
      <c r="AN474">
        <v>6</v>
      </c>
      <c r="AO474">
        <v>6</v>
      </c>
      <c r="AP474">
        <v>3</v>
      </c>
      <c r="AQ474">
        <v>4</v>
      </c>
      <c r="AR474">
        <v>3</v>
      </c>
      <c r="AS474">
        <v>6</v>
      </c>
      <c r="AT474">
        <v>3</v>
      </c>
      <c r="AU474">
        <v>5</v>
      </c>
      <c r="AV474">
        <v>4</v>
      </c>
      <c r="AW474">
        <v>7</v>
      </c>
      <c r="AX474">
        <v>2</v>
      </c>
      <c r="AY474">
        <v>3</v>
      </c>
      <c r="AZ474">
        <v>6</v>
      </c>
      <c r="BA474">
        <v>4</v>
      </c>
      <c r="BB474">
        <v>69</v>
      </c>
    </row>
    <row r="475" spans="1:54">
      <c r="A475">
        <v>23505</v>
      </c>
      <c r="B475">
        <v>0</v>
      </c>
      <c r="C475">
        <v>1980</v>
      </c>
      <c r="D475" s="37">
        <v>44144.966435185197</v>
      </c>
      <c r="E475" t="s">
        <v>287</v>
      </c>
      <c r="F475">
        <v>4</v>
      </c>
      <c r="G475">
        <v>3</v>
      </c>
      <c r="H475">
        <v>3</v>
      </c>
      <c r="I475">
        <v>3</v>
      </c>
      <c r="J475">
        <v>3</v>
      </c>
      <c r="K475">
        <v>2</v>
      </c>
      <c r="L475">
        <v>3</v>
      </c>
      <c r="M475">
        <v>3</v>
      </c>
      <c r="N475">
        <v>3</v>
      </c>
      <c r="O475">
        <v>3</v>
      </c>
      <c r="P475">
        <v>3</v>
      </c>
      <c r="Q475">
        <v>4</v>
      </c>
      <c r="R475">
        <v>2</v>
      </c>
      <c r="S475">
        <v>2</v>
      </c>
      <c r="T475">
        <v>2</v>
      </c>
      <c r="U475">
        <v>2</v>
      </c>
      <c r="V475">
        <v>2</v>
      </c>
      <c r="W475">
        <v>4</v>
      </c>
      <c r="X475">
        <v>2</v>
      </c>
      <c r="Y475">
        <v>4</v>
      </c>
      <c r="Z475">
        <v>3</v>
      </c>
      <c r="AA475">
        <v>4</v>
      </c>
      <c r="AB475">
        <v>3</v>
      </c>
      <c r="AC475">
        <v>3</v>
      </c>
      <c r="AD475">
        <v>4</v>
      </c>
      <c r="AE475">
        <v>3</v>
      </c>
      <c r="AF475">
        <v>3</v>
      </c>
      <c r="AG475">
        <v>6</v>
      </c>
      <c r="AH475">
        <v>4</v>
      </c>
      <c r="AI475">
        <v>4</v>
      </c>
      <c r="AJ475">
        <v>4</v>
      </c>
      <c r="AK475">
        <v>3</v>
      </c>
      <c r="AL475">
        <v>9</v>
      </c>
      <c r="AM475">
        <v>27</v>
      </c>
      <c r="AN475">
        <v>4</v>
      </c>
      <c r="AO475">
        <v>4</v>
      </c>
      <c r="AP475">
        <v>4</v>
      </c>
      <c r="AQ475">
        <v>6</v>
      </c>
      <c r="AR475">
        <v>3</v>
      </c>
      <c r="AS475">
        <v>4</v>
      </c>
      <c r="AT475">
        <v>2</v>
      </c>
      <c r="AU475">
        <v>6</v>
      </c>
      <c r="AV475">
        <v>6</v>
      </c>
      <c r="AW475">
        <v>4</v>
      </c>
      <c r="AX475">
        <v>3</v>
      </c>
      <c r="AY475">
        <v>3</v>
      </c>
      <c r="AZ475">
        <v>4</v>
      </c>
      <c r="BA475">
        <v>7</v>
      </c>
      <c r="BB475">
        <v>-11</v>
      </c>
    </row>
    <row r="476" spans="1:54">
      <c r="A476">
        <v>23545</v>
      </c>
      <c r="B476">
        <v>0</v>
      </c>
      <c r="C476">
        <v>1966</v>
      </c>
      <c r="D476" s="37">
        <v>44145.307233796302</v>
      </c>
      <c r="E476" t="s">
        <v>288</v>
      </c>
      <c r="F476">
        <v>3</v>
      </c>
      <c r="G476">
        <v>2</v>
      </c>
      <c r="H476">
        <v>2</v>
      </c>
      <c r="I476">
        <v>2</v>
      </c>
      <c r="J476">
        <v>2</v>
      </c>
      <c r="K476">
        <v>3</v>
      </c>
      <c r="L476">
        <v>3</v>
      </c>
      <c r="M476">
        <v>2</v>
      </c>
      <c r="N476">
        <v>2</v>
      </c>
      <c r="O476">
        <v>2</v>
      </c>
      <c r="P476">
        <v>3</v>
      </c>
      <c r="Q476">
        <v>3</v>
      </c>
      <c r="R476">
        <v>3</v>
      </c>
      <c r="S476">
        <v>3</v>
      </c>
      <c r="T476">
        <v>2</v>
      </c>
      <c r="U476">
        <v>3</v>
      </c>
      <c r="V476">
        <v>2</v>
      </c>
      <c r="W476">
        <v>3</v>
      </c>
      <c r="X476">
        <v>3</v>
      </c>
      <c r="Y476">
        <v>3</v>
      </c>
      <c r="Z476">
        <v>2</v>
      </c>
      <c r="AA476">
        <v>3</v>
      </c>
      <c r="AB476">
        <v>2</v>
      </c>
      <c r="AC476">
        <v>3</v>
      </c>
      <c r="AD476">
        <v>7</v>
      </c>
      <c r="AE476">
        <v>9</v>
      </c>
      <c r="AF476">
        <v>6</v>
      </c>
      <c r="AG476">
        <v>4</v>
      </c>
      <c r="AH476">
        <v>5</v>
      </c>
      <c r="AI476">
        <v>10</v>
      </c>
      <c r="AJ476">
        <v>4</v>
      </c>
      <c r="AK476">
        <v>7</v>
      </c>
      <c r="AL476">
        <v>8</v>
      </c>
      <c r="AM476">
        <v>8</v>
      </c>
      <c r="AN476">
        <v>10</v>
      </c>
      <c r="AO476">
        <v>5</v>
      </c>
      <c r="AP476">
        <v>4</v>
      </c>
      <c r="AQ476">
        <v>5</v>
      </c>
      <c r="AR476">
        <v>4</v>
      </c>
      <c r="AS476">
        <v>5</v>
      </c>
      <c r="AT476">
        <v>4</v>
      </c>
      <c r="AU476">
        <v>5</v>
      </c>
      <c r="AV476">
        <v>7</v>
      </c>
      <c r="AW476">
        <v>6</v>
      </c>
      <c r="AX476">
        <v>4</v>
      </c>
      <c r="AY476">
        <v>5</v>
      </c>
      <c r="AZ476">
        <v>10</v>
      </c>
      <c r="BA476">
        <v>5</v>
      </c>
      <c r="BB476">
        <v>-38</v>
      </c>
    </row>
    <row r="477" spans="1:54">
      <c r="A477">
        <v>20657</v>
      </c>
      <c r="B477">
        <v>0</v>
      </c>
      <c r="C477">
        <v>1999</v>
      </c>
      <c r="D477" s="37">
        <v>44145.612361111103</v>
      </c>
      <c r="E477" t="s">
        <v>289</v>
      </c>
      <c r="F477">
        <v>4</v>
      </c>
      <c r="G477">
        <v>2</v>
      </c>
      <c r="H477">
        <v>3</v>
      </c>
      <c r="I477">
        <v>2</v>
      </c>
      <c r="J477">
        <v>2</v>
      </c>
      <c r="K477">
        <v>3</v>
      </c>
      <c r="L477">
        <v>3</v>
      </c>
      <c r="M477">
        <v>3</v>
      </c>
      <c r="N477">
        <v>2</v>
      </c>
      <c r="O477">
        <v>2</v>
      </c>
      <c r="P477">
        <v>3</v>
      </c>
      <c r="Q477">
        <v>4</v>
      </c>
      <c r="R477">
        <v>3</v>
      </c>
      <c r="S477">
        <v>2</v>
      </c>
      <c r="T477">
        <v>2</v>
      </c>
      <c r="U477">
        <v>3</v>
      </c>
      <c r="V477">
        <v>2</v>
      </c>
      <c r="W477">
        <v>3</v>
      </c>
      <c r="X477">
        <v>3</v>
      </c>
      <c r="Y477">
        <v>3</v>
      </c>
      <c r="Z477">
        <v>3</v>
      </c>
      <c r="AA477">
        <v>3</v>
      </c>
      <c r="AB477">
        <v>4</v>
      </c>
      <c r="AC477">
        <v>2</v>
      </c>
      <c r="AD477">
        <v>6</v>
      </c>
      <c r="AE477">
        <v>3</v>
      </c>
      <c r="AF477">
        <v>3</v>
      </c>
      <c r="AG477">
        <v>3</v>
      </c>
      <c r="AH477">
        <v>4</v>
      </c>
      <c r="AI477">
        <v>5</v>
      </c>
      <c r="AJ477">
        <v>3</v>
      </c>
      <c r="AK477">
        <v>7</v>
      </c>
      <c r="AL477">
        <v>4</v>
      </c>
      <c r="AM477">
        <v>3</v>
      </c>
      <c r="AN477">
        <v>5</v>
      </c>
      <c r="AO477">
        <v>6</v>
      </c>
      <c r="AP477">
        <v>4</v>
      </c>
      <c r="AQ477">
        <v>5</v>
      </c>
      <c r="AR477">
        <v>2</v>
      </c>
      <c r="AS477">
        <v>5</v>
      </c>
      <c r="AT477">
        <v>5</v>
      </c>
      <c r="AU477">
        <v>5</v>
      </c>
      <c r="AV477">
        <v>4</v>
      </c>
      <c r="AW477">
        <v>5</v>
      </c>
      <c r="AX477">
        <v>2</v>
      </c>
      <c r="AY477">
        <v>3</v>
      </c>
      <c r="AZ477">
        <v>8</v>
      </c>
      <c r="BA477">
        <v>3</v>
      </c>
      <c r="BB477">
        <v>-23</v>
      </c>
    </row>
    <row r="478" spans="1:54">
      <c r="A478">
        <v>23592</v>
      </c>
      <c r="B478">
        <v>0</v>
      </c>
      <c r="C478">
        <v>1994</v>
      </c>
      <c r="D478" s="37">
        <v>44145.737106481502</v>
      </c>
      <c r="E478" t="s">
        <v>224</v>
      </c>
      <c r="F478">
        <v>4</v>
      </c>
      <c r="G478">
        <v>3</v>
      </c>
      <c r="H478">
        <v>2</v>
      </c>
      <c r="I478">
        <v>3</v>
      </c>
      <c r="J478">
        <v>3</v>
      </c>
      <c r="K478">
        <v>2</v>
      </c>
      <c r="L478">
        <v>3</v>
      </c>
      <c r="M478">
        <v>1</v>
      </c>
      <c r="N478">
        <v>2</v>
      </c>
      <c r="O478">
        <v>3</v>
      </c>
      <c r="P478">
        <v>3</v>
      </c>
      <c r="Q478">
        <v>3</v>
      </c>
      <c r="R478">
        <v>2</v>
      </c>
      <c r="S478">
        <v>4</v>
      </c>
      <c r="T478">
        <v>1</v>
      </c>
      <c r="U478">
        <v>3</v>
      </c>
      <c r="V478">
        <v>3</v>
      </c>
      <c r="W478">
        <v>3</v>
      </c>
      <c r="X478">
        <v>3</v>
      </c>
      <c r="Y478">
        <v>3</v>
      </c>
      <c r="Z478">
        <v>1</v>
      </c>
      <c r="AA478">
        <v>4</v>
      </c>
      <c r="AB478">
        <v>1</v>
      </c>
      <c r="AC478">
        <v>3</v>
      </c>
      <c r="AD478">
        <v>10</v>
      </c>
      <c r="AE478">
        <v>7</v>
      </c>
      <c r="AF478">
        <v>9</v>
      </c>
      <c r="AG478">
        <v>5</v>
      </c>
      <c r="AH478">
        <v>6</v>
      </c>
      <c r="AI478">
        <v>5</v>
      </c>
      <c r="AJ478">
        <v>5</v>
      </c>
      <c r="AK478">
        <v>7</v>
      </c>
      <c r="AL478">
        <v>10</v>
      </c>
      <c r="AM478">
        <v>12</v>
      </c>
      <c r="AN478">
        <v>9</v>
      </c>
      <c r="AO478">
        <v>11</v>
      </c>
      <c r="AP478">
        <v>7</v>
      </c>
      <c r="AQ478">
        <v>6</v>
      </c>
      <c r="AR478">
        <v>4</v>
      </c>
      <c r="AS478">
        <v>6</v>
      </c>
      <c r="AT478">
        <v>6</v>
      </c>
      <c r="AU478">
        <v>6</v>
      </c>
      <c r="AV478">
        <v>5</v>
      </c>
      <c r="AW478">
        <v>5</v>
      </c>
      <c r="AX478">
        <v>3</v>
      </c>
      <c r="AY478">
        <v>4</v>
      </c>
      <c r="AZ478">
        <v>8</v>
      </c>
      <c r="BA478">
        <v>8</v>
      </c>
      <c r="BB478">
        <v>-12</v>
      </c>
    </row>
    <row r="479" spans="1:54">
      <c r="A479">
        <v>23590</v>
      </c>
      <c r="B479">
        <v>1</v>
      </c>
      <c r="C479">
        <v>1996</v>
      </c>
      <c r="D479" s="37">
        <v>44145.744062500002</v>
      </c>
      <c r="E479" t="s">
        <v>125</v>
      </c>
      <c r="F479">
        <v>4</v>
      </c>
      <c r="G479">
        <v>4</v>
      </c>
      <c r="H479">
        <v>4</v>
      </c>
      <c r="I479">
        <v>4</v>
      </c>
      <c r="J479">
        <v>2</v>
      </c>
      <c r="K479">
        <v>2</v>
      </c>
      <c r="L479">
        <v>2</v>
      </c>
      <c r="M479">
        <v>1</v>
      </c>
      <c r="N479">
        <v>2</v>
      </c>
      <c r="O479">
        <v>4</v>
      </c>
      <c r="P479">
        <v>3</v>
      </c>
      <c r="Q479">
        <v>4</v>
      </c>
      <c r="R479">
        <v>1</v>
      </c>
      <c r="S479">
        <v>3</v>
      </c>
      <c r="T479">
        <v>2</v>
      </c>
      <c r="U479">
        <v>2</v>
      </c>
      <c r="V479">
        <v>1</v>
      </c>
      <c r="W479">
        <v>2</v>
      </c>
      <c r="X479">
        <v>3</v>
      </c>
      <c r="Y479">
        <v>3</v>
      </c>
      <c r="Z479">
        <v>1</v>
      </c>
      <c r="AA479">
        <v>2</v>
      </c>
      <c r="AB479">
        <v>4</v>
      </c>
      <c r="AC479">
        <v>3</v>
      </c>
      <c r="AD479">
        <v>4</v>
      </c>
      <c r="AE479">
        <v>2</v>
      </c>
      <c r="AF479">
        <v>3</v>
      </c>
      <c r="AG479">
        <v>3</v>
      </c>
      <c r="AH479">
        <v>3</v>
      </c>
      <c r="AI479">
        <v>4</v>
      </c>
      <c r="AJ479">
        <v>5</v>
      </c>
      <c r="AK479">
        <v>8</v>
      </c>
      <c r="AL479">
        <v>6</v>
      </c>
      <c r="AM479">
        <v>4</v>
      </c>
      <c r="AN479">
        <v>3</v>
      </c>
      <c r="AO479">
        <v>1687</v>
      </c>
      <c r="AP479">
        <v>4</v>
      </c>
      <c r="AQ479">
        <v>4</v>
      </c>
      <c r="AR479">
        <v>4</v>
      </c>
      <c r="AS479">
        <v>5</v>
      </c>
      <c r="AT479">
        <v>3</v>
      </c>
      <c r="AU479">
        <v>4</v>
      </c>
      <c r="AV479">
        <v>3</v>
      </c>
      <c r="AW479">
        <v>5</v>
      </c>
      <c r="AX479">
        <v>2</v>
      </c>
      <c r="AY479">
        <v>3</v>
      </c>
      <c r="AZ479">
        <v>23</v>
      </c>
      <c r="BA479">
        <v>3</v>
      </c>
      <c r="BB479">
        <v>4</v>
      </c>
    </row>
    <row r="480" spans="1:54">
      <c r="A480">
        <v>23610</v>
      </c>
      <c r="B480">
        <v>0</v>
      </c>
      <c r="C480">
        <v>1997</v>
      </c>
      <c r="D480" s="37">
        <v>44145.944629629601</v>
      </c>
      <c r="E480" t="s">
        <v>102</v>
      </c>
      <c r="F480">
        <v>4</v>
      </c>
      <c r="G480">
        <v>4</v>
      </c>
      <c r="H480">
        <v>4</v>
      </c>
      <c r="I480">
        <v>4</v>
      </c>
      <c r="J480">
        <v>4</v>
      </c>
      <c r="K480">
        <v>2</v>
      </c>
      <c r="L480">
        <v>3</v>
      </c>
      <c r="M480">
        <v>4</v>
      </c>
      <c r="N480">
        <v>4</v>
      </c>
      <c r="O480">
        <v>4</v>
      </c>
      <c r="P480">
        <v>3</v>
      </c>
      <c r="Q480">
        <v>4</v>
      </c>
      <c r="R480">
        <v>1</v>
      </c>
      <c r="S480">
        <v>3</v>
      </c>
      <c r="T480">
        <v>3</v>
      </c>
      <c r="U480">
        <v>1</v>
      </c>
      <c r="V480">
        <v>4</v>
      </c>
      <c r="W480">
        <v>2</v>
      </c>
      <c r="X480">
        <v>4</v>
      </c>
      <c r="Y480">
        <v>1</v>
      </c>
      <c r="Z480">
        <v>4</v>
      </c>
      <c r="AA480">
        <v>4</v>
      </c>
      <c r="AB480">
        <v>4</v>
      </c>
      <c r="AC480">
        <v>2</v>
      </c>
      <c r="AD480">
        <v>5</v>
      </c>
      <c r="AE480">
        <v>3</v>
      </c>
      <c r="AF480">
        <v>1</v>
      </c>
      <c r="AG480">
        <v>2</v>
      </c>
      <c r="AH480">
        <v>4</v>
      </c>
      <c r="AI480">
        <v>3</v>
      </c>
      <c r="AJ480">
        <v>5</v>
      </c>
      <c r="AK480">
        <v>2</v>
      </c>
      <c r="AL480">
        <v>3</v>
      </c>
      <c r="AM480">
        <v>2</v>
      </c>
      <c r="AN480">
        <v>7</v>
      </c>
      <c r="AO480">
        <v>2</v>
      </c>
      <c r="AP480">
        <v>3</v>
      </c>
      <c r="AQ480">
        <v>5</v>
      </c>
      <c r="AR480">
        <v>3</v>
      </c>
      <c r="AS480">
        <v>6</v>
      </c>
      <c r="AT480">
        <v>2</v>
      </c>
      <c r="AU480">
        <v>4</v>
      </c>
      <c r="AV480">
        <v>2</v>
      </c>
      <c r="AW480">
        <v>6</v>
      </c>
      <c r="AX480">
        <v>2</v>
      </c>
      <c r="AY480">
        <v>2</v>
      </c>
      <c r="AZ480">
        <v>3</v>
      </c>
      <c r="BA480">
        <v>3</v>
      </c>
      <c r="BB480">
        <v>60</v>
      </c>
    </row>
    <row r="481" spans="1:54">
      <c r="A481">
        <v>23612</v>
      </c>
      <c r="B481">
        <v>0</v>
      </c>
      <c r="C481">
        <v>1994</v>
      </c>
      <c r="D481" s="37">
        <v>44145.958321759303</v>
      </c>
      <c r="E481" t="s">
        <v>290</v>
      </c>
      <c r="F481">
        <v>3</v>
      </c>
      <c r="G481">
        <v>1</v>
      </c>
      <c r="H481">
        <v>1</v>
      </c>
      <c r="I481">
        <v>1</v>
      </c>
      <c r="J481">
        <v>1</v>
      </c>
      <c r="K481">
        <v>3</v>
      </c>
      <c r="L481">
        <v>1</v>
      </c>
      <c r="M481">
        <v>1</v>
      </c>
      <c r="N481">
        <v>1</v>
      </c>
      <c r="O481">
        <v>1</v>
      </c>
      <c r="P481">
        <v>1</v>
      </c>
      <c r="Q481">
        <v>4</v>
      </c>
      <c r="R481">
        <v>4</v>
      </c>
      <c r="S481">
        <v>1</v>
      </c>
      <c r="T481">
        <v>1</v>
      </c>
      <c r="U481">
        <v>2</v>
      </c>
      <c r="V481">
        <v>1</v>
      </c>
      <c r="W481">
        <v>1</v>
      </c>
      <c r="X481">
        <v>4</v>
      </c>
      <c r="Y481">
        <v>1</v>
      </c>
      <c r="Z481">
        <v>1</v>
      </c>
      <c r="AA481">
        <v>4</v>
      </c>
      <c r="AB481">
        <v>1</v>
      </c>
      <c r="AC481">
        <v>4</v>
      </c>
      <c r="AD481">
        <v>6</v>
      </c>
      <c r="AE481">
        <v>3</v>
      </c>
      <c r="AF481">
        <v>3</v>
      </c>
      <c r="AG481">
        <v>3</v>
      </c>
      <c r="AH481">
        <v>4</v>
      </c>
      <c r="AI481">
        <v>5</v>
      </c>
      <c r="AJ481">
        <v>3</v>
      </c>
      <c r="AK481">
        <v>4</v>
      </c>
      <c r="AL481">
        <v>3</v>
      </c>
      <c r="AM481">
        <v>3</v>
      </c>
      <c r="AN481">
        <v>3</v>
      </c>
      <c r="AO481">
        <v>5</v>
      </c>
      <c r="AP481">
        <v>2</v>
      </c>
      <c r="AQ481">
        <v>3</v>
      </c>
      <c r="AR481">
        <v>2</v>
      </c>
      <c r="AS481">
        <v>8</v>
      </c>
      <c r="AT481">
        <v>3</v>
      </c>
      <c r="AU481">
        <v>3</v>
      </c>
      <c r="AV481">
        <v>4</v>
      </c>
      <c r="AW481">
        <v>5</v>
      </c>
      <c r="AX481">
        <v>2</v>
      </c>
      <c r="AY481">
        <v>2</v>
      </c>
      <c r="AZ481">
        <v>6</v>
      </c>
      <c r="BA481">
        <v>2</v>
      </c>
      <c r="BB481">
        <v>29</v>
      </c>
    </row>
    <row r="482" spans="1:54">
      <c r="A482">
        <v>23616</v>
      </c>
      <c r="B482">
        <v>1</v>
      </c>
      <c r="C482">
        <v>1996</v>
      </c>
      <c r="D482" s="37">
        <v>44146.228564814803</v>
      </c>
      <c r="E482" t="s">
        <v>102</v>
      </c>
      <c r="F482">
        <v>3</v>
      </c>
      <c r="G482">
        <v>2</v>
      </c>
      <c r="H482">
        <v>2</v>
      </c>
      <c r="I482">
        <v>1</v>
      </c>
      <c r="J482">
        <v>1</v>
      </c>
      <c r="K482">
        <v>3</v>
      </c>
      <c r="L482">
        <v>2</v>
      </c>
      <c r="M482">
        <v>2</v>
      </c>
      <c r="N482">
        <v>1</v>
      </c>
      <c r="O482">
        <v>1</v>
      </c>
      <c r="P482">
        <v>2</v>
      </c>
      <c r="Q482">
        <v>2</v>
      </c>
      <c r="R482">
        <v>2</v>
      </c>
      <c r="S482">
        <v>3</v>
      </c>
      <c r="T482">
        <v>1</v>
      </c>
      <c r="U482">
        <v>2</v>
      </c>
      <c r="V482">
        <v>1</v>
      </c>
      <c r="W482">
        <v>2</v>
      </c>
      <c r="X482">
        <v>3</v>
      </c>
      <c r="Y482">
        <v>2</v>
      </c>
      <c r="Z482">
        <v>1</v>
      </c>
      <c r="AA482">
        <v>3</v>
      </c>
      <c r="AB482">
        <v>2</v>
      </c>
      <c r="AC482">
        <v>3</v>
      </c>
      <c r="AD482">
        <v>16</v>
      </c>
      <c r="AE482">
        <v>11</v>
      </c>
      <c r="AF482">
        <v>10</v>
      </c>
      <c r="AG482">
        <v>6</v>
      </c>
      <c r="AH482">
        <v>7</v>
      </c>
      <c r="AI482">
        <v>6</v>
      </c>
      <c r="AJ482">
        <v>4</v>
      </c>
      <c r="AK482">
        <v>9</v>
      </c>
      <c r="AL482">
        <v>7</v>
      </c>
      <c r="AM482">
        <v>4</v>
      </c>
      <c r="AN482">
        <v>10</v>
      </c>
      <c r="AO482">
        <v>4</v>
      </c>
      <c r="AP482">
        <v>4</v>
      </c>
      <c r="AQ482">
        <v>11</v>
      </c>
      <c r="AR482">
        <v>4</v>
      </c>
      <c r="AS482">
        <v>6</v>
      </c>
      <c r="AT482">
        <v>4</v>
      </c>
      <c r="AU482">
        <v>5</v>
      </c>
      <c r="AV482">
        <v>6</v>
      </c>
      <c r="AW482">
        <v>8</v>
      </c>
      <c r="AX482">
        <v>4</v>
      </c>
      <c r="AY482">
        <v>4</v>
      </c>
      <c r="AZ482">
        <v>5</v>
      </c>
      <c r="BA482">
        <v>8</v>
      </c>
      <c r="BB482">
        <v>-18</v>
      </c>
    </row>
    <row r="483" spans="1:54">
      <c r="A483">
        <v>23159</v>
      </c>
      <c r="B483">
        <v>1</v>
      </c>
      <c r="C483">
        <v>1984</v>
      </c>
      <c r="D483" s="37">
        <v>44146.576215277797</v>
      </c>
      <c r="E483" t="s">
        <v>102</v>
      </c>
      <c r="F483">
        <v>4</v>
      </c>
      <c r="G483">
        <v>2</v>
      </c>
      <c r="H483">
        <v>4</v>
      </c>
      <c r="I483">
        <v>1</v>
      </c>
      <c r="J483">
        <v>4</v>
      </c>
      <c r="K483">
        <v>4</v>
      </c>
      <c r="L483">
        <v>1</v>
      </c>
      <c r="M483">
        <v>4</v>
      </c>
      <c r="N483">
        <v>1</v>
      </c>
      <c r="O483">
        <v>1</v>
      </c>
      <c r="P483">
        <v>4</v>
      </c>
      <c r="Q483">
        <v>3</v>
      </c>
      <c r="R483">
        <v>3</v>
      </c>
      <c r="S483">
        <v>4</v>
      </c>
      <c r="T483">
        <v>4</v>
      </c>
      <c r="U483">
        <v>4</v>
      </c>
      <c r="V483">
        <v>2</v>
      </c>
      <c r="W483">
        <v>4</v>
      </c>
      <c r="X483">
        <v>1</v>
      </c>
      <c r="Y483">
        <v>4</v>
      </c>
      <c r="Z483">
        <v>1</v>
      </c>
      <c r="AA483">
        <v>3</v>
      </c>
      <c r="AB483">
        <v>4</v>
      </c>
      <c r="AC483">
        <v>4</v>
      </c>
      <c r="AD483">
        <v>6</v>
      </c>
      <c r="AE483">
        <v>10</v>
      </c>
      <c r="AF483">
        <v>15</v>
      </c>
      <c r="AG483">
        <v>5</v>
      </c>
      <c r="AH483">
        <v>3</v>
      </c>
      <c r="AI483">
        <v>4</v>
      </c>
      <c r="AJ483">
        <v>5</v>
      </c>
      <c r="AK483">
        <v>4</v>
      </c>
      <c r="AL483">
        <v>7</v>
      </c>
      <c r="AM483">
        <v>6</v>
      </c>
      <c r="AN483">
        <v>5</v>
      </c>
      <c r="AO483">
        <v>7</v>
      </c>
      <c r="AP483">
        <v>4</v>
      </c>
      <c r="AQ483">
        <v>4</v>
      </c>
      <c r="AR483">
        <v>2</v>
      </c>
      <c r="AS483">
        <v>4</v>
      </c>
      <c r="AT483">
        <v>3</v>
      </c>
      <c r="AU483">
        <v>5</v>
      </c>
      <c r="AV483">
        <v>4</v>
      </c>
      <c r="AW483">
        <v>6</v>
      </c>
      <c r="AX483">
        <v>4</v>
      </c>
      <c r="AY483">
        <v>4</v>
      </c>
      <c r="AZ483">
        <v>6</v>
      </c>
      <c r="BA483">
        <v>4</v>
      </c>
      <c r="BB483">
        <v>48</v>
      </c>
    </row>
    <row r="484" spans="1:54">
      <c r="A484">
        <v>23632</v>
      </c>
      <c r="B484">
        <v>1</v>
      </c>
      <c r="C484">
        <v>1990</v>
      </c>
      <c r="D484" s="37">
        <v>44146.613043981502</v>
      </c>
      <c r="E484" t="s">
        <v>291</v>
      </c>
      <c r="F484">
        <v>4</v>
      </c>
      <c r="G484">
        <v>4</v>
      </c>
      <c r="H484">
        <v>4</v>
      </c>
      <c r="I484">
        <v>4</v>
      </c>
      <c r="J484">
        <v>4</v>
      </c>
      <c r="K484">
        <v>1</v>
      </c>
      <c r="L484">
        <v>3</v>
      </c>
      <c r="M484">
        <v>3</v>
      </c>
      <c r="N484">
        <v>3</v>
      </c>
      <c r="O484">
        <v>4</v>
      </c>
      <c r="P484">
        <v>3</v>
      </c>
      <c r="Q484">
        <v>3</v>
      </c>
      <c r="R484">
        <v>1</v>
      </c>
      <c r="S484">
        <v>3</v>
      </c>
      <c r="T484">
        <v>3</v>
      </c>
      <c r="U484">
        <v>2</v>
      </c>
      <c r="V484">
        <v>4</v>
      </c>
      <c r="W484">
        <v>3</v>
      </c>
      <c r="X484">
        <v>3</v>
      </c>
      <c r="Y484">
        <v>3</v>
      </c>
      <c r="Z484">
        <v>4</v>
      </c>
      <c r="AA484">
        <v>4</v>
      </c>
      <c r="AB484">
        <v>4</v>
      </c>
      <c r="AC484">
        <v>1</v>
      </c>
      <c r="AD484">
        <v>7</v>
      </c>
      <c r="AE484">
        <v>2</v>
      </c>
      <c r="AF484">
        <v>6</v>
      </c>
      <c r="AG484">
        <v>3</v>
      </c>
      <c r="AH484">
        <v>2</v>
      </c>
      <c r="AI484">
        <v>2</v>
      </c>
      <c r="AJ484">
        <v>3</v>
      </c>
      <c r="AK484">
        <v>2</v>
      </c>
      <c r="AL484">
        <v>4</v>
      </c>
      <c r="AM484">
        <v>2</v>
      </c>
      <c r="AN484">
        <v>3</v>
      </c>
      <c r="AO484">
        <v>3</v>
      </c>
      <c r="AP484">
        <v>3</v>
      </c>
      <c r="AQ484">
        <v>2</v>
      </c>
      <c r="AR484">
        <v>2</v>
      </c>
      <c r="AS484">
        <v>3</v>
      </c>
      <c r="AT484">
        <v>2</v>
      </c>
      <c r="AU484">
        <v>2</v>
      </c>
      <c r="AV484">
        <v>3</v>
      </c>
      <c r="AW484">
        <v>2</v>
      </c>
      <c r="AX484">
        <v>2</v>
      </c>
      <c r="AY484">
        <v>2</v>
      </c>
      <c r="AZ484">
        <v>2</v>
      </c>
      <c r="BA484">
        <v>2</v>
      </c>
      <c r="BB484">
        <v>45</v>
      </c>
    </row>
    <row r="485" spans="1:54">
      <c r="A485">
        <v>23646</v>
      </c>
      <c r="B485">
        <v>1</v>
      </c>
      <c r="C485">
        <v>1992</v>
      </c>
      <c r="D485" s="37">
        <v>44146.785682870403</v>
      </c>
      <c r="E485" t="s">
        <v>102</v>
      </c>
      <c r="F485">
        <v>4</v>
      </c>
      <c r="G485">
        <v>4</v>
      </c>
      <c r="H485">
        <v>4</v>
      </c>
      <c r="I485">
        <v>1</v>
      </c>
      <c r="J485">
        <v>4</v>
      </c>
      <c r="K485">
        <v>1</v>
      </c>
      <c r="L485">
        <v>2</v>
      </c>
      <c r="M485">
        <v>1</v>
      </c>
      <c r="N485">
        <v>4</v>
      </c>
      <c r="O485">
        <v>4</v>
      </c>
      <c r="P485">
        <v>4</v>
      </c>
      <c r="Q485">
        <v>4</v>
      </c>
      <c r="R485">
        <v>4</v>
      </c>
      <c r="S485">
        <v>3</v>
      </c>
      <c r="T485">
        <v>1</v>
      </c>
      <c r="U485">
        <v>1</v>
      </c>
      <c r="V485">
        <v>1</v>
      </c>
      <c r="W485">
        <v>3</v>
      </c>
      <c r="X485">
        <v>4</v>
      </c>
      <c r="Y485">
        <v>4</v>
      </c>
      <c r="Z485">
        <v>4</v>
      </c>
      <c r="AA485">
        <v>4</v>
      </c>
      <c r="AB485">
        <v>4</v>
      </c>
      <c r="AC485">
        <v>4</v>
      </c>
      <c r="AD485">
        <v>7</v>
      </c>
      <c r="AE485">
        <v>3</v>
      </c>
      <c r="AF485">
        <v>2</v>
      </c>
      <c r="AG485">
        <v>5</v>
      </c>
      <c r="AH485">
        <v>6</v>
      </c>
      <c r="AI485">
        <v>3</v>
      </c>
      <c r="AJ485">
        <v>9</v>
      </c>
      <c r="AK485">
        <v>15</v>
      </c>
      <c r="AL485">
        <v>8</v>
      </c>
      <c r="AM485">
        <v>5</v>
      </c>
      <c r="AN485">
        <v>6</v>
      </c>
      <c r="AO485">
        <v>4</v>
      </c>
      <c r="AP485">
        <v>4</v>
      </c>
      <c r="AQ485">
        <v>6</v>
      </c>
      <c r="AR485">
        <v>9</v>
      </c>
      <c r="AS485">
        <v>6</v>
      </c>
      <c r="AT485">
        <v>5</v>
      </c>
      <c r="AU485">
        <v>9</v>
      </c>
      <c r="AV485">
        <v>6</v>
      </c>
      <c r="AW485">
        <v>15</v>
      </c>
      <c r="AX485">
        <v>12</v>
      </c>
      <c r="AY485">
        <v>5</v>
      </c>
      <c r="AZ485">
        <v>10</v>
      </c>
      <c r="BA485">
        <v>4</v>
      </c>
      <c r="BB485">
        <v>42</v>
      </c>
    </row>
    <row r="486" spans="1:54">
      <c r="A486">
        <v>23660</v>
      </c>
      <c r="B486">
        <v>0</v>
      </c>
      <c r="C486">
        <v>1985</v>
      </c>
      <c r="D486" s="37">
        <v>44147.494722222204</v>
      </c>
      <c r="E486" t="s">
        <v>292</v>
      </c>
      <c r="F486">
        <v>4</v>
      </c>
      <c r="G486">
        <v>4</v>
      </c>
      <c r="H486">
        <v>4</v>
      </c>
      <c r="I486">
        <v>4</v>
      </c>
      <c r="J486">
        <v>2</v>
      </c>
      <c r="K486">
        <v>2</v>
      </c>
      <c r="L486">
        <v>1</v>
      </c>
      <c r="M486">
        <v>1</v>
      </c>
      <c r="N486">
        <v>2</v>
      </c>
      <c r="O486">
        <v>2</v>
      </c>
      <c r="P486">
        <v>4</v>
      </c>
      <c r="Q486">
        <v>4</v>
      </c>
      <c r="R486">
        <v>1</v>
      </c>
      <c r="S486">
        <v>2</v>
      </c>
      <c r="T486">
        <v>1</v>
      </c>
      <c r="U486">
        <v>3</v>
      </c>
      <c r="V486">
        <v>1</v>
      </c>
      <c r="W486">
        <v>2</v>
      </c>
      <c r="X486">
        <v>3</v>
      </c>
      <c r="Y486">
        <v>3</v>
      </c>
      <c r="Z486">
        <v>1</v>
      </c>
      <c r="AA486">
        <v>4</v>
      </c>
      <c r="AB486">
        <v>4</v>
      </c>
      <c r="AC486">
        <v>4</v>
      </c>
      <c r="AD486">
        <v>5</v>
      </c>
      <c r="AE486">
        <v>4</v>
      </c>
      <c r="AF486">
        <v>4</v>
      </c>
      <c r="AG486">
        <v>2</v>
      </c>
      <c r="AH486">
        <v>5</v>
      </c>
      <c r="AI486">
        <v>4</v>
      </c>
      <c r="AJ486">
        <v>5</v>
      </c>
      <c r="AK486">
        <v>7</v>
      </c>
      <c r="AL486">
        <v>4</v>
      </c>
      <c r="AM486">
        <v>4</v>
      </c>
      <c r="AN486">
        <v>6</v>
      </c>
      <c r="AO486">
        <v>5</v>
      </c>
      <c r="AP486">
        <v>3</v>
      </c>
      <c r="AQ486">
        <v>5</v>
      </c>
      <c r="AR486">
        <v>3</v>
      </c>
      <c r="AS486">
        <v>4</v>
      </c>
      <c r="AT486">
        <v>4</v>
      </c>
      <c r="AU486">
        <v>4</v>
      </c>
      <c r="AV486">
        <v>7</v>
      </c>
      <c r="AW486">
        <v>5</v>
      </c>
      <c r="AX486">
        <v>3</v>
      </c>
      <c r="AY486">
        <v>4</v>
      </c>
      <c r="AZ486">
        <v>7</v>
      </c>
      <c r="BA486">
        <v>2</v>
      </c>
      <c r="BB486">
        <v>11</v>
      </c>
    </row>
    <row r="487" spans="1:54">
      <c r="A487">
        <v>23699</v>
      </c>
      <c r="B487">
        <v>1</v>
      </c>
      <c r="C487">
        <v>1997</v>
      </c>
      <c r="D487" s="37">
        <v>44147.599456018499</v>
      </c>
      <c r="E487" t="s">
        <v>99</v>
      </c>
      <c r="F487">
        <v>2</v>
      </c>
      <c r="G487">
        <v>3</v>
      </c>
      <c r="H487">
        <v>3</v>
      </c>
      <c r="I487">
        <v>2</v>
      </c>
      <c r="J487">
        <v>2</v>
      </c>
      <c r="K487">
        <v>2</v>
      </c>
      <c r="L487">
        <v>2</v>
      </c>
      <c r="M487">
        <v>2</v>
      </c>
      <c r="N487">
        <v>2</v>
      </c>
      <c r="O487">
        <v>2</v>
      </c>
      <c r="P487">
        <v>3</v>
      </c>
      <c r="Q487">
        <v>4</v>
      </c>
      <c r="R487">
        <v>2</v>
      </c>
      <c r="S487">
        <v>3</v>
      </c>
      <c r="T487">
        <v>2</v>
      </c>
      <c r="U487">
        <v>2</v>
      </c>
      <c r="V487">
        <v>3</v>
      </c>
      <c r="W487">
        <v>3</v>
      </c>
      <c r="X487">
        <v>3</v>
      </c>
      <c r="Y487">
        <v>2</v>
      </c>
      <c r="Z487">
        <v>3</v>
      </c>
      <c r="AA487">
        <v>3</v>
      </c>
      <c r="AB487">
        <v>3</v>
      </c>
      <c r="AC487">
        <v>2</v>
      </c>
      <c r="AD487">
        <v>9</v>
      </c>
      <c r="AE487">
        <v>6</v>
      </c>
      <c r="AF487">
        <v>7</v>
      </c>
      <c r="AG487">
        <v>4</v>
      </c>
      <c r="AH487">
        <v>6</v>
      </c>
      <c r="AI487">
        <v>6</v>
      </c>
      <c r="AJ487">
        <v>6</v>
      </c>
      <c r="AK487">
        <v>8</v>
      </c>
      <c r="AL487">
        <v>6</v>
      </c>
      <c r="AM487">
        <v>9</v>
      </c>
      <c r="AN487">
        <v>5</v>
      </c>
      <c r="AO487">
        <v>10</v>
      </c>
      <c r="AP487">
        <v>5</v>
      </c>
      <c r="AQ487">
        <v>5</v>
      </c>
      <c r="AR487">
        <v>4</v>
      </c>
      <c r="AS487">
        <v>7</v>
      </c>
      <c r="AT487">
        <v>6</v>
      </c>
      <c r="AU487">
        <v>5</v>
      </c>
      <c r="AV487">
        <v>3</v>
      </c>
      <c r="AW487">
        <v>4</v>
      </c>
      <c r="AX487">
        <v>4</v>
      </c>
      <c r="AY487">
        <v>6</v>
      </c>
      <c r="AZ487">
        <v>6</v>
      </c>
      <c r="BA487">
        <v>5</v>
      </c>
      <c r="BB487">
        <v>-27</v>
      </c>
    </row>
    <row r="488" spans="1:54">
      <c r="A488">
        <v>23704</v>
      </c>
      <c r="B488">
        <v>0</v>
      </c>
      <c r="C488">
        <v>1997</v>
      </c>
      <c r="D488" s="37">
        <v>44147.704097222202</v>
      </c>
      <c r="E488" t="s">
        <v>293</v>
      </c>
      <c r="F488">
        <v>3</v>
      </c>
      <c r="G488">
        <v>2</v>
      </c>
      <c r="H488">
        <v>2</v>
      </c>
      <c r="I488">
        <v>2</v>
      </c>
      <c r="J488">
        <v>3</v>
      </c>
      <c r="K488">
        <v>3</v>
      </c>
      <c r="L488">
        <v>3</v>
      </c>
      <c r="M488">
        <v>2</v>
      </c>
      <c r="N488">
        <v>2</v>
      </c>
      <c r="O488">
        <v>1</v>
      </c>
      <c r="P488">
        <v>4</v>
      </c>
      <c r="Q488">
        <v>4</v>
      </c>
      <c r="R488">
        <v>3</v>
      </c>
      <c r="S488">
        <v>4</v>
      </c>
      <c r="T488">
        <v>2</v>
      </c>
      <c r="U488">
        <v>3</v>
      </c>
      <c r="V488">
        <v>1</v>
      </c>
      <c r="W488">
        <v>4</v>
      </c>
      <c r="X488">
        <v>4</v>
      </c>
      <c r="Y488">
        <v>4</v>
      </c>
      <c r="Z488">
        <v>2</v>
      </c>
      <c r="AA488">
        <v>3</v>
      </c>
      <c r="AB488">
        <v>1</v>
      </c>
      <c r="AC488">
        <v>2</v>
      </c>
      <c r="AD488">
        <v>5</v>
      </c>
      <c r="AE488">
        <v>36</v>
      </c>
      <c r="AF488">
        <v>4</v>
      </c>
      <c r="AG488">
        <v>6</v>
      </c>
      <c r="AH488">
        <v>8</v>
      </c>
      <c r="AI488">
        <v>7</v>
      </c>
      <c r="AJ488">
        <v>8</v>
      </c>
      <c r="AK488">
        <v>4</v>
      </c>
      <c r="AL488">
        <v>6</v>
      </c>
      <c r="AM488">
        <v>13</v>
      </c>
      <c r="AN488">
        <v>11</v>
      </c>
      <c r="AO488">
        <v>9</v>
      </c>
      <c r="AP488">
        <v>10</v>
      </c>
      <c r="AQ488">
        <v>7</v>
      </c>
      <c r="AR488">
        <v>8</v>
      </c>
      <c r="AS488">
        <v>8</v>
      </c>
      <c r="AT488">
        <v>9</v>
      </c>
      <c r="AU488">
        <v>5</v>
      </c>
      <c r="AV488">
        <v>6</v>
      </c>
      <c r="AW488">
        <v>6</v>
      </c>
      <c r="AX488">
        <v>9</v>
      </c>
      <c r="AY488">
        <v>4</v>
      </c>
      <c r="AZ488">
        <v>13</v>
      </c>
      <c r="BA488">
        <v>6</v>
      </c>
      <c r="BB488">
        <v>-10</v>
      </c>
    </row>
    <row r="489" spans="1:54">
      <c r="A489">
        <v>23706</v>
      </c>
      <c r="B489">
        <v>0</v>
      </c>
      <c r="C489">
        <v>1983</v>
      </c>
      <c r="D489" s="37">
        <v>44147.766273148103</v>
      </c>
      <c r="E489" t="s">
        <v>166</v>
      </c>
      <c r="F489">
        <v>2</v>
      </c>
      <c r="G489">
        <v>3</v>
      </c>
      <c r="H489">
        <v>2</v>
      </c>
      <c r="I489">
        <v>2</v>
      </c>
      <c r="J489">
        <v>3</v>
      </c>
      <c r="K489">
        <v>3</v>
      </c>
      <c r="L489">
        <v>2</v>
      </c>
      <c r="M489">
        <v>2</v>
      </c>
      <c r="N489">
        <v>2</v>
      </c>
      <c r="O489">
        <v>2</v>
      </c>
      <c r="P489">
        <v>3</v>
      </c>
      <c r="Q489">
        <v>3</v>
      </c>
      <c r="R489">
        <v>3</v>
      </c>
      <c r="S489">
        <v>3</v>
      </c>
      <c r="T489">
        <v>2</v>
      </c>
      <c r="U489">
        <v>2</v>
      </c>
      <c r="V489">
        <v>2</v>
      </c>
      <c r="W489">
        <v>2</v>
      </c>
      <c r="X489">
        <v>3</v>
      </c>
      <c r="Y489">
        <v>3</v>
      </c>
      <c r="Z489">
        <v>2</v>
      </c>
      <c r="AA489">
        <v>3</v>
      </c>
      <c r="AB489">
        <v>2</v>
      </c>
      <c r="AC489">
        <v>3</v>
      </c>
      <c r="AD489">
        <v>8</v>
      </c>
      <c r="AE489">
        <v>3</v>
      </c>
      <c r="AF489">
        <v>4</v>
      </c>
      <c r="AG489">
        <v>4</v>
      </c>
      <c r="AH489">
        <v>5</v>
      </c>
      <c r="AI489">
        <v>2</v>
      </c>
      <c r="AJ489">
        <v>4</v>
      </c>
      <c r="AK489">
        <v>6</v>
      </c>
      <c r="AL489">
        <v>5</v>
      </c>
      <c r="AM489">
        <v>3</v>
      </c>
      <c r="AN489">
        <v>5</v>
      </c>
      <c r="AO489">
        <v>3</v>
      </c>
      <c r="AP489">
        <v>3</v>
      </c>
      <c r="AQ489">
        <v>4</v>
      </c>
      <c r="AR489">
        <v>2</v>
      </c>
      <c r="AS489">
        <v>5</v>
      </c>
      <c r="AT489">
        <v>3</v>
      </c>
      <c r="AU489">
        <v>3</v>
      </c>
      <c r="AV489">
        <v>4</v>
      </c>
      <c r="AW489">
        <v>8</v>
      </c>
      <c r="AX489">
        <v>2</v>
      </c>
      <c r="AY489">
        <v>3</v>
      </c>
      <c r="AZ489">
        <v>5</v>
      </c>
      <c r="BA489">
        <v>3</v>
      </c>
      <c r="BB489">
        <v>-38</v>
      </c>
    </row>
    <row r="490" spans="1:54">
      <c r="A490">
        <v>23708</v>
      </c>
      <c r="B490">
        <v>0</v>
      </c>
      <c r="C490">
        <v>1987</v>
      </c>
      <c r="D490" s="37">
        <v>44147.772916666698</v>
      </c>
      <c r="E490" t="s">
        <v>111</v>
      </c>
      <c r="F490">
        <v>4</v>
      </c>
      <c r="G490">
        <v>3</v>
      </c>
      <c r="H490">
        <v>3</v>
      </c>
      <c r="I490">
        <v>2</v>
      </c>
      <c r="J490">
        <v>3</v>
      </c>
      <c r="K490">
        <v>1</v>
      </c>
      <c r="L490">
        <v>3</v>
      </c>
      <c r="M490">
        <v>2</v>
      </c>
      <c r="N490">
        <v>1</v>
      </c>
      <c r="O490">
        <v>4</v>
      </c>
      <c r="P490">
        <v>3</v>
      </c>
      <c r="Q490">
        <v>4</v>
      </c>
      <c r="R490">
        <v>2</v>
      </c>
      <c r="S490">
        <v>3</v>
      </c>
      <c r="T490">
        <v>1</v>
      </c>
      <c r="U490">
        <v>4</v>
      </c>
      <c r="V490">
        <v>2</v>
      </c>
      <c r="W490">
        <v>4</v>
      </c>
      <c r="X490">
        <v>3</v>
      </c>
      <c r="Y490">
        <v>3</v>
      </c>
      <c r="Z490">
        <v>2</v>
      </c>
      <c r="AA490">
        <v>4</v>
      </c>
      <c r="AB490">
        <v>3</v>
      </c>
      <c r="AC490">
        <v>2</v>
      </c>
      <c r="AD490">
        <v>7</v>
      </c>
      <c r="AE490">
        <v>5</v>
      </c>
      <c r="AF490">
        <v>2</v>
      </c>
      <c r="AG490">
        <v>3</v>
      </c>
      <c r="AH490">
        <v>3</v>
      </c>
      <c r="AI490">
        <v>2</v>
      </c>
      <c r="AJ490">
        <v>3</v>
      </c>
      <c r="AK490">
        <v>4</v>
      </c>
      <c r="AL490">
        <v>5</v>
      </c>
      <c r="AM490">
        <v>8</v>
      </c>
      <c r="AN490">
        <v>4</v>
      </c>
      <c r="AO490">
        <v>3</v>
      </c>
      <c r="AP490">
        <v>3</v>
      </c>
      <c r="AQ490">
        <v>3</v>
      </c>
      <c r="AR490">
        <v>2</v>
      </c>
      <c r="AS490">
        <v>4</v>
      </c>
      <c r="AT490">
        <v>4</v>
      </c>
      <c r="AU490">
        <v>3</v>
      </c>
      <c r="AV490">
        <v>6</v>
      </c>
      <c r="AW490">
        <v>4</v>
      </c>
      <c r="AX490">
        <v>2</v>
      </c>
      <c r="AY490">
        <v>4</v>
      </c>
      <c r="AZ490">
        <v>4</v>
      </c>
      <c r="BA490">
        <v>4</v>
      </c>
      <c r="BB490">
        <v>-3</v>
      </c>
    </row>
    <row r="491" spans="1:54">
      <c r="A491">
        <v>23710</v>
      </c>
      <c r="B491">
        <v>0</v>
      </c>
      <c r="C491">
        <v>1994</v>
      </c>
      <c r="D491" s="37">
        <v>44147.774722222202</v>
      </c>
      <c r="E491" t="s">
        <v>224</v>
      </c>
      <c r="F491">
        <v>2</v>
      </c>
      <c r="G491">
        <v>1</v>
      </c>
      <c r="H491">
        <v>1</v>
      </c>
      <c r="I491">
        <v>2</v>
      </c>
      <c r="J491">
        <v>1</v>
      </c>
      <c r="K491">
        <v>4</v>
      </c>
      <c r="L491">
        <v>2</v>
      </c>
      <c r="M491">
        <v>2</v>
      </c>
      <c r="N491">
        <v>1</v>
      </c>
      <c r="O491">
        <v>2</v>
      </c>
      <c r="P491">
        <v>1</v>
      </c>
      <c r="Q491">
        <v>3</v>
      </c>
      <c r="R491">
        <v>4</v>
      </c>
      <c r="S491">
        <v>2</v>
      </c>
      <c r="T491">
        <v>1</v>
      </c>
      <c r="U491">
        <v>1</v>
      </c>
      <c r="V491">
        <v>2</v>
      </c>
      <c r="W491">
        <v>2</v>
      </c>
      <c r="X491">
        <v>4</v>
      </c>
      <c r="Y491">
        <v>2</v>
      </c>
      <c r="Z491">
        <v>2</v>
      </c>
      <c r="AA491">
        <v>2</v>
      </c>
      <c r="AB491">
        <v>1</v>
      </c>
      <c r="AC491">
        <v>4</v>
      </c>
      <c r="AD491">
        <v>4</v>
      </c>
      <c r="AE491">
        <v>6</v>
      </c>
      <c r="AF491">
        <v>4</v>
      </c>
      <c r="AG491">
        <v>3</v>
      </c>
      <c r="AH491">
        <v>3</v>
      </c>
      <c r="AI491">
        <v>3</v>
      </c>
      <c r="AJ491">
        <v>2</v>
      </c>
      <c r="AK491">
        <v>2</v>
      </c>
      <c r="AL491">
        <v>3</v>
      </c>
      <c r="AM491">
        <v>2</v>
      </c>
      <c r="AN491">
        <v>4</v>
      </c>
      <c r="AO491">
        <v>5</v>
      </c>
      <c r="AP491">
        <v>6</v>
      </c>
      <c r="AQ491">
        <v>2</v>
      </c>
      <c r="AR491">
        <v>2</v>
      </c>
      <c r="AS491">
        <v>3</v>
      </c>
      <c r="AT491">
        <v>2</v>
      </c>
      <c r="AU491">
        <v>3</v>
      </c>
      <c r="AV491">
        <v>4</v>
      </c>
      <c r="AW491">
        <v>3</v>
      </c>
      <c r="AX491">
        <v>3</v>
      </c>
      <c r="AY491">
        <v>2</v>
      </c>
      <c r="AZ491">
        <v>2</v>
      </c>
      <c r="BA491">
        <v>2</v>
      </c>
      <c r="BB491">
        <v>7</v>
      </c>
    </row>
    <row r="492" spans="1:54">
      <c r="A492">
        <v>23107</v>
      </c>
      <c r="B492">
        <v>0</v>
      </c>
      <c r="C492">
        <v>1990</v>
      </c>
      <c r="D492" s="37">
        <v>44147.937372685199</v>
      </c>
      <c r="E492" t="s">
        <v>99</v>
      </c>
      <c r="F492">
        <v>3</v>
      </c>
      <c r="G492">
        <v>3</v>
      </c>
      <c r="H492">
        <v>3</v>
      </c>
      <c r="I492">
        <v>3</v>
      </c>
      <c r="J492">
        <v>3</v>
      </c>
      <c r="K492">
        <v>2</v>
      </c>
      <c r="L492">
        <v>2</v>
      </c>
      <c r="M492">
        <v>3</v>
      </c>
      <c r="N492">
        <v>2</v>
      </c>
      <c r="O492">
        <v>2</v>
      </c>
      <c r="P492">
        <v>3</v>
      </c>
      <c r="Q492">
        <v>3</v>
      </c>
      <c r="R492">
        <v>2</v>
      </c>
      <c r="S492">
        <v>2</v>
      </c>
      <c r="T492">
        <v>2</v>
      </c>
      <c r="U492">
        <v>2</v>
      </c>
      <c r="V492">
        <v>3</v>
      </c>
      <c r="W492">
        <v>3</v>
      </c>
      <c r="X492">
        <v>4</v>
      </c>
      <c r="Y492">
        <v>4</v>
      </c>
      <c r="Z492">
        <v>3</v>
      </c>
      <c r="AA492">
        <v>3</v>
      </c>
      <c r="AB492">
        <v>3</v>
      </c>
      <c r="AC492">
        <v>3</v>
      </c>
      <c r="AD492">
        <v>11</v>
      </c>
      <c r="AE492">
        <v>5</v>
      </c>
      <c r="AF492">
        <v>5</v>
      </c>
      <c r="AG492">
        <v>6</v>
      </c>
      <c r="AH492">
        <v>4</v>
      </c>
      <c r="AI492">
        <v>5</v>
      </c>
      <c r="AJ492">
        <v>7</v>
      </c>
      <c r="AK492">
        <v>3</v>
      </c>
      <c r="AL492">
        <v>5</v>
      </c>
      <c r="AM492">
        <v>4</v>
      </c>
      <c r="AN492">
        <v>11</v>
      </c>
      <c r="AO492">
        <v>27</v>
      </c>
      <c r="AP492">
        <v>12</v>
      </c>
      <c r="AQ492">
        <v>5</v>
      </c>
      <c r="AR492">
        <v>3</v>
      </c>
      <c r="AS492">
        <v>3</v>
      </c>
      <c r="AT492">
        <v>3</v>
      </c>
      <c r="AU492">
        <v>2</v>
      </c>
      <c r="AV492">
        <v>4</v>
      </c>
      <c r="AW492">
        <v>4</v>
      </c>
      <c r="AX492">
        <v>6</v>
      </c>
      <c r="AY492">
        <v>2</v>
      </c>
      <c r="AZ492">
        <v>5</v>
      </c>
      <c r="BA492">
        <v>3</v>
      </c>
      <c r="BB492">
        <v>-22</v>
      </c>
    </row>
    <row r="493" spans="1:54">
      <c r="A493">
        <v>23717</v>
      </c>
      <c r="B493">
        <v>0</v>
      </c>
      <c r="C493">
        <v>2000</v>
      </c>
      <c r="D493" s="37">
        <v>44148.506562499999</v>
      </c>
      <c r="E493" t="s">
        <v>97</v>
      </c>
      <c r="F493">
        <v>4</v>
      </c>
      <c r="G493">
        <v>3</v>
      </c>
      <c r="H493">
        <v>3</v>
      </c>
      <c r="I493">
        <v>2</v>
      </c>
      <c r="J493">
        <v>1</v>
      </c>
      <c r="K493">
        <v>2</v>
      </c>
      <c r="L493">
        <v>1</v>
      </c>
      <c r="M493">
        <v>2</v>
      </c>
      <c r="N493">
        <v>1</v>
      </c>
      <c r="O493">
        <v>1</v>
      </c>
      <c r="P493">
        <v>4</v>
      </c>
      <c r="Q493">
        <v>4</v>
      </c>
      <c r="R493">
        <v>3</v>
      </c>
      <c r="S493">
        <v>4</v>
      </c>
      <c r="T493">
        <v>1</v>
      </c>
      <c r="U493">
        <v>4</v>
      </c>
      <c r="V493">
        <v>1</v>
      </c>
      <c r="W493">
        <v>4</v>
      </c>
      <c r="X493">
        <v>4</v>
      </c>
      <c r="Y493">
        <v>4</v>
      </c>
      <c r="Z493">
        <v>2</v>
      </c>
      <c r="AA493">
        <v>4</v>
      </c>
      <c r="AB493">
        <v>1</v>
      </c>
      <c r="AC493">
        <v>4</v>
      </c>
      <c r="AD493">
        <v>20</v>
      </c>
      <c r="AE493">
        <v>3</v>
      </c>
      <c r="AF493">
        <v>2</v>
      </c>
      <c r="AG493">
        <v>4</v>
      </c>
      <c r="AH493">
        <v>4</v>
      </c>
      <c r="AI493">
        <v>6</v>
      </c>
      <c r="AJ493">
        <v>5</v>
      </c>
      <c r="AK493">
        <v>6</v>
      </c>
      <c r="AL493">
        <v>11</v>
      </c>
      <c r="AM493">
        <v>4</v>
      </c>
      <c r="AN493">
        <v>7</v>
      </c>
      <c r="AO493">
        <v>5</v>
      </c>
      <c r="AP493">
        <v>15</v>
      </c>
      <c r="AQ493">
        <v>5</v>
      </c>
      <c r="AR493">
        <v>3</v>
      </c>
      <c r="AS493">
        <v>7</v>
      </c>
      <c r="AT493">
        <v>2</v>
      </c>
      <c r="AU493">
        <v>5</v>
      </c>
      <c r="AV493">
        <v>4</v>
      </c>
      <c r="AW493">
        <v>4</v>
      </c>
      <c r="AX493">
        <v>3</v>
      </c>
      <c r="AY493">
        <v>5</v>
      </c>
      <c r="AZ493">
        <v>7</v>
      </c>
      <c r="BA493">
        <v>6</v>
      </c>
      <c r="BB493">
        <v>10</v>
      </c>
    </row>
    <row r="494" spans="1:54">
      <c r="A494">
        <v>23060</v>
      </c>
      <c r="B494">
        <v>1</v>
      </c>
      <c r="C494">
        <v>1998</v>
      </c>
      <c r="D494" s="37">
        <v>44148.6887615741</v>
      </c>
      <c r="E494" t="s">
        <v>102</v>
      </c>
      <c r="F494">
        <v>3</v>
      </c>
      <c r="G494">
        <v>2</v>
      </c>
      <c r="H494">
        <v>3</v>
      </c>
      <c r="I494">
        <v>2</v>
      </c>
      <c r="J494">
        <v>2</v>
      </c>
      <c r="K494">
        <v>2</v>
      </c>
      <c r="L494">
        <v>3</v>
      </c>
      <c r="M494">
        <v>2</v>
      </c>
      <c r="N494">
        <v>2</v>
      </c>
      <c r="O494">
        <v>2</v>
      </c>
      <c r="P494">
        <v>3</v>
      </c>
      <c r="Q494">
        <v>2</v>
      </c>
      <c r="R494">
        <v>2</v>
      </c>
      <c r="S494">
        <v>2</v>
      </c>
      <c r="T494">
        <v>2</v>
      </c>
      <c r="U494">
        <v>2</v>
      </c>
      <c r="V494">
        <v>2</v>
      </c>
      <c r="W494">
        <v>2</v>
      </c>
      <c r="X494">
        <v>2</v>
      </c>
      <c r="Y494">
        <v>2</v>
      </c>
      <c r="Z494">
        <v>2</v>
      </c>
      <c r="AA494">
        <v>3</v>
      </c>
      <c r="AB494">
        <v>2</v>
      </c>
      <c r="AC494">
        <v>3</v>
      </c>
      <c r="AD494">
        <v>1</v>
      </c>
      <c r="AE494">
        <v>2</v>
      </c>
      <c r="AF494">
        <v>2</v>
      </c>
      <c r="AG494">
        <v>5</v>
      </c>
      <c r="AH494">
        <v>3</v>
      </c>
      <c r="AI494">
        <v>1</v>
      </c>
      <c r="AJ494">
        <v>2</v>
      </c>
      <c r="AK494">
        <v>3</v>
      </c>
      <c r="AL494">
        <v>3</v>
      </c>
      <c r="AM494">
        <v>1</v>
      </c>
      <c r="AN494">
        <v>2</v>
      </c>
      <c r="AO494">
        <v>1</v>
      </c>
      <c r="AP494">
        <v>3</v>
      </c>
      <c r="AQ494">
        <v>4</v>
      </c>
      <c r="AR494">
        <v>1</v>
      </c>
      <c r="AS494">
        <v>2</v>
      </c>
      <c r="AT494">
        <v>2</v>
      </c>
      <c r="AU494">
        <v>1</v>
      </c>
      <c r="AV494">
        <v>2</v>
      </c>
      <c r="AW494">
        <v>1</v>
      </c>
      <c r="AX494">
        <v>2</v>
      </c>
      <c r="AY494">
        <v>1</v>
      </c>
      <c r="AZ494">
        <v>2</v>
      </c>
      <c r="BA494">
        <v>1</v>
      </c>
      <c r="BB494">
        <v>-33</v>
      </c>
    </row>
    <row r="495" spans="1:54">
      <c r="A495">
        <v>23749</v>
      </c>
      <c r="B495">
        <v>0</v>
      </c>
      <c r="C495">
        <v>1999</v>
      </c>
      <c r="D495" s="37">
        <v>44148.989074074103</v>
      </c>
      <c r="E495" t="s">
        <v>294</v>
      </c>
      <c r="F495">
        <v>4</v>
      </c>
      <c r="G495">
        <v>3</v>
      </c>
      <c r="H495">
        <v>3</v>
      </c>
      <c r="I495">
        <v>3</v>
      </c>
      <c r="J495">
        <v>3</v>
      </c>
      <c r="K495">
        <v>2</v>
      </c>
      <c r="L495">
        <v>2</v>
      </c>
      <c r="M495">
        <v>2</v>
      </c>
      <c r="N495">
        <v>2</v>
      </c>
      <c r="O495">
        <v>3</v>
      </c>
      <c r="P495">
        <v>2</v>
      </c>
      <c r="Q495">
        <v>3</v>
      </c>
      <c r="R495">
        <v>2</v>
      </c>
      <c r="S495">
        <v>1</v>
      </c>
      <c r="T495">
        <v>2</v>
      </c>
      <c r="U495">
        <v>2</v>
      </c>
      <c r="V495">
        <v>1</v>
      </c>
      <c r="W495">
        <v>1</v>
      </c>
      <c r="X495">
        <v>1</v>
      </c>
      <c r="Y495">
        <v>2</v>
      </c>
      <c r="Z495">
        <v>1</v>
      </c>
      <c r="AA495">
        <v>2</v>
      </c>
      <c r="AB495">
        <v>3</v>
      </c>
      <c r="AC495">
        <v>2</v>
      </c>
      <c r="AD495">
        <v>2</v>
      </c>
      <c r="AE495">
        <v>3</v>
      </c>
      <c r="AF495">
        <v>2</v>
      </c>
      <c r="AG495">
        <v>2</v>
      </c>
      <c r="AH495">
        <v>3</v>
      </c>
      <c r="AI495">
        <v>3</v>
      </c>
      <c r="AJ495">
        <v>2</v>
      </c>
      <c r="AK495">
        <v>3</v>
      </c>
      <c r="AL495">
        <v>3</v>
      </c>
      <c r="AM495">
        <v>1</v>
      </c>
      <c r="AN495">
        <v>5</v>
      </c>
      <c r="AO495">
        <v>3</v>
      </c>
      <c r="AP495">
        <v>3</v>
      </c>
      <c r="AQ495">
        <v>2</v>
      </c>
      <c r="AR495">
        <v>3</v>
      </c>
      <c r="AS495">
        <v>3</v>
      </c>
      <c r="AT495">
        <v>2</v>
      </c>
      <c r="AU495">
        <v>2</v>
      </c>
      <c r="AV495">
        <v>3</v>
      </c>
      <c r="AW495">
        <v>2</v>
      </c>
      <c r="AX495">
        <v>2</v>
      </c>
      <c r="AY495">
        <v>4</v>
      </c>
      <c r="AZ495">
        <v>3</v>
      </c>
      <c r="BA495">
        <v>4</v>
      </c>
      <c r="BB495">
        <v>-6</v>
      </c>
    </row>
    <row r="496" spans="1:54">
      <c r="A496">
        <v>23763</v>
      </c>
      <c r="B496">
        <v>1</v>
      </c>
      <c r="C496">
        <v>1994</v>
      </c>
      <c r="D496" s="37">
        <v>44149.569849537002</v>
      </c>
      <c r="E496" t="s">
        <v>99</v>
      </c>
      <c r="F496">
        <v>4</v>
      </c>
      <c r="G496">
        <v>1</v>
      </c>
      <c r="H496">
        <v>1</v>
      </c>
      <c r="I496">
        <v>1</v>
      </c>
      <c r="J496">
        <v>1</v>
      </c>
      <c r="K496">
        <v>2</v>
      </c>
      <c r="L496">
        <v>1</v>
      </c>
      <c r="M496">
        <v>1</v>
      </c>
      <c r="N496">
        <v>1</v>
      </c>
      <c r="O496">
        <v>1</v>
      </c>
      <c r="P496">
        <v>2</v>
      </c>
      <c r="Q496">
        <v>4</v>
      </c>
      <c r="R496">
        <v>4</v>
      </c>
      <c r="S496">
        <v>1</v>
      </c>
      <c r="T496">
        <v>1</v>
      </c>
      <c r="U496">
        <v>1</v>
      </c>
      <c r="V496">
        <v>1</v>
      </c>
      <c r="W496">
        <v>1</v>
      </c>
      <c r="X496">
        <v>4</v>
      </c>
      <c r="Y496">
        <v>2</v>
      </c>
      <c r="Z496">
        <v>1</v>
      </c>
      <c r="AA496">
        <v>4</v>
      </c>
      <c r="AB496">
        <v>1</v>
      </c>
      <c r="AC496">
        <v>4</v>
      </c>
      <c r="AD496">
        <v>40</v>
      </c>
      <c r="AE496">
        <v>3</v>
      </c>
      <c r="AF496">
        <v>2</v>
      </c>
      <c r="AG496">
        <v>1</v>
      </c>
      <c r="AH496">
        <v>4</v>
      </c>
      <c r="AI496">
        <v>3</v>
      </c>
      <c r="AJ496">
        <v>2</v>
      </c>
      <c r="AK496">
        <v>4</v>
      </c>
      <c r="AL496">
        <v>3</v>
      </c>
      <c r="AM496">
        <v>3</v>
      </c>
      <c r="AN496">
        <v>5</v>
      </c>
      <c r="AO496">
        <v>5</v>
      </c>
      <c r="AP496">
        <v>2</v>
      </c>
      <c r="AQ496">
        <v>3</v>
      </c>
      <c r="AR496">
        <v>2</v>
      </c>
      <c r="AS496">
        <v>3</v>
      </c>
      <c r="AT496">
        <v>2</v>
      </c>
      <c r="AU496">
        <v>3</v>
      </c>
      <c r="AV496">
        <v>2</v>
      </c>
      <c r="AW496">
        <v>5</v>
      </c>
      <c r="AX496">
        <v>1</v>
      </c>
      <c r="AY496">
        <v>3</v>
      </c>
      <c r="AZ496">
        <v>2</v>
      </c>
      <c r="BA496">
        <v>3</v>
      </c>
      <c r="BB496">
        <v>23</v>
      </c>
    </row>
    <row r="497" spans="1:55">
      <c r="A497">
        <v>19364</v>
      </c>
      <c r="B497">
        <v>1</v>
      </c>
      <c r="C497">
        <v>1968</v>
      </c>
      <c r="D497" s="37">
        <v>44149.653877314799</v>
      </c>
      <c r="E497" t="s">
        <v>97</v>
      </c>
      <c r="F497">
        <v>2</v>
      </c>
      <c r="G497">
        <v>3</v>
      </c>
      <c r="H497">
        <v>3</v>
      </c>
      <c r="I497">
        <v>3</v>
      </c>
      <c r="J497">
        <v>2</v>
      </c>
      <c r="K497">
        <v>2</v>
      </c>
      <c r="L497">
        <v>3</v>
      </c>
      <c r="M497">
        <v>3</v>
      </c>
      <c r="N497">
        <v>1</v>
      </c>
      <c r="O497">
        <v>2</v>
      </c>
      <c r="P497">
        <v>3</v>
      </c>
      <c r="Q497">
        <v>3</v>
      </c>
      <c r="R497">
        <v>2</v>
      </c>
      <c r="S497">
        <v>3</v>
      </c>
      <c r="T497">
        <v>2</v>
      </c>
      <c r="U497">
        <v>3</v>
      </c>
      <c r="V497">
        <v>2</v>
      </c>
      <c r="W497">
        <v>3</v>
      </c>
      <c r="X497">
        <v>3</v>
      </c>
      <c r="Y497">
        <v>3</v>
      </c>
      <c r="Z497">
        <v>3</v>
      </c>
      <c r="AA497">
        <v>3</v>
      </c>
      <c r="AB497">
        <v>2</v>
      </c>
      <c r="AC497">
        <v>2</v>
      </c>
      <c r="AD497">
        <v>3</v>
      </c>
      <c r="AE497">
        <v>8</v>
      </c>
      <c r="AF497">
        <v>2</v>
      </c>
      <c r="AG497">
        <v>3</v>
      </c>
      <c r="AH497">
        <v>3</v>
      </c>
      <c r="AI497">
        <v>3</v>
      </c>
      <c r="AJ497">
        <v>2</v>
      </c>
      <c r="AK497">
        <v>2</v>
      </c>
      <c r="AL497">
        <v>2</v>
      </c>
      <c r="AM497">
        <v>2</v>
      </c>
      <c r="AN497">
        <v>5</v>
      </c>
      <c r="AO497">
        <v>2</v>
      </c>
      <c r="AP497">
        <v>2</v>
      </c>
      <c r="AQ497">
        <v>2</v>
      </c>
      <c r="AR497">
        <v>2</v>
      </c>
      <c r="AS497">
        <v>4</v>
      </c>
      <c r="AT497">
        <v>2</v>
      </c>
      <c r="AU497">
        <v>3</v>
      </c>
      <c r="AV497">
        <v>2</v>
      </c>
      <c r="AW497">
        <v>2</v>
      </c>
      <c r="AX497">
        <v>2</v>
      </c>
      <c r="AY497">
        <v>2</v>
      </c>
      <c r="AZ497">
        <v>2</v>
      </c>
      <c r="BA497">
        <v>1</v>
      </c>
      <c r="BB497">
        <v>-28</v>
      </c>
    </row>
    <row r="498" spans="1:55">
      <c r="A498">
        <v>23784</v>
      </c>
      <c r="B498">
        <v>1</v>
      </c>
      <c r="C498">
        <v>1994</v>
      </c>
      <c r="D498" s="37">
        <v>44150.580671296302</v>
      </c>
      <c r="E498" t="s">
        <v>102</v>
      </c>
      <c r="F498">
        <v>4</v>
      </c>
      <c r="G498">
        <v>3</v>
      </c>
      <c r="H498">
        <v>2</v>
      </c>
      <c r="I498">
        <v>2</v>
      </c>
      <c r="J498">
        <v>3</v>
      </c>
      <c r="K498">
        <v>2</v>
      </c>
      <c r="L498">
        <v>3</v>
      </c>
      <c r="M498">
        <v>3</v>
      </c>
      <c r="N498">
        <v>3</v>
      </c>
      <c r="O498">
        <v>1</v>
      </c>
      <c r="P498">
        <v>3</v>
      </c>
      <c r="Q498">
        <v>4</v>
      </c>
      <c r="R498">
        <v>2</v>
      </c>
      <c r="S498">
        <v>3</v>
      </c>
      <c r="T498">
        <v>2</v>
      </c>
      <c r="U498">
        <v>2</v>
      </c>
      <c r="V498">
        <v>1</v>
      </c>
      <c r="W498">
        <v>3</v>
      </c>
      <c r="X498">
        <v>3</v>
      </c>
      <c r="Y498">
        <v>4</v>
      </c>
      <c r="Z498">
        <v>3</v>
      </c>
      <c r="AA498">
        <v>4</v>
      </c>
      <c r="AB498">
        <v>2</v>
      </c>
      <c r="AC498">
        <v>2</v>
      </c>
      <c r="AD498">
        <v>6</v>
      </c>
      <c r="AE498">
        <v>4</v>
      </c>
      <c r="AF498">
        <v>5</v>
      </c>
      <c r="AG498">
        <v>5</v>
      </c>
      <c r="AH498">
        <v>3</v>
      </c>
      <c r="AI498">
        <v>4</v>
      </c>
      <c r="AJ498">
        <v>15</v>
      </c>
      <c r="AK498">
        <v>5</v>
      </c>
      <c r="AL498">
        <v>6</v>
      </c>
      <c r="AM498">
        <v>8</v>
      </c>
      <c r="AN498">
        <v>7</v>
      </c>
      <c r="AO498">
        <v>6</v>
      </c>
      <c r="AP498">
        <v>4</v>
      </c>
      <c r="AQ498">
        <v>5</v>
      </c>
      <c r="AR498">
        <v>10</v>
      </c>
      <c r="AS498">
        <v>5</v>
      </c>
      <c r="AT498">
        <v>4</v>
      </c>
      <c r="AU498">
        <v>5</v>
      </c>
      <c r="AV498">
        <v>6</v>
      </c>
      <c r="AW498">
        <v>7</v>
      </c>
      <c r="AX498">
        <v>7</v>
      </c>
      <c r="AY498">
        <v>6</v>
      </c>
      <c r="AZ498">
        <v>5</v>
      </c>
      <c r="BA498">
        <v>5</v>
      </c>
      <c r="BB498">
        <v>-16</v>
      </c>
    </row>
    <row r="499" spans="1:55">
      <c r="A499">
        <v>23168</v>
      </c>
      <c r="B499">
        <v>1</v>
      </c>
      <c r="C499">
        <v>1986</v>
      </c>
      <c r="D499" s="37">
        <v>44150.847199074102</v>
      </c>
      <c r="E499" t="s">
        <v>295</v>
      </c>
      <c r="F499">
        <v>3</v>
      </c>
      <c r="G499">
        <v>2</v>
      </c>
      <c r="H499">
        <v>3</v>
      </c>
      <c r="I499">
        <v>2</v>
      </c>
      <c r="J499">
        <v>2</v>
      </c>
      <c r="K499">
        <v>3</v>
      </c>
      <c r="L499">
        <v>1</v>
      </c>
      <c r="M499">
        <v>2</v>
      </c>
      <c r="N499">
        <v>2</v>
      </c>
      <c r="O499">
        <v>2</v>
      </c>
      <c r="P499">
        <v>3</v>
      </c>
      <c r="Q499">
        <v>2</v>
      </c>
      <c r="R499">
        <v>3</v>
      </c>
      <c r="S499">
        <v>3</v>
      </c>
      <c r="T499">
        <v>3</v>
      </c>
      <c r="U499">
        <v>3</v>
      </c>
      <c r="V499">
        <v>2</v>
      </c>
      <c r="W499">
        <v>1</v>
      </c>
      <c r="X499">
        <v>3</v>
      </c>
      <c r="Y499">
        <v>1</v>
      </c>
      <c r="Z499">
        <v>3</v>
      </c>
      <c r="AA499">
        <v>2</v>
      </c>
      <c r="AB499">
        <v>2</v>
      </c>
      <c r="AC499">
        <v>3</v>
      </c>
      <c r="AD499">
        <v>7</v>
      </c>
      <c r="AE499">
        <v>5</v>
      </c>
      <c r="AF499">
        <v>6</v>
      </c>
      <c r="AG499">
        <v>4</v>
      </c>
      <c r="AH499">
        <v>7</v>
      </c>
      <c r="AI499">
        <v>4</v>
      </c>
      <c r="AJ499">
        <v>7</v>
      </c>
      <c r="AK499">
        <v>5</v>
      </c>
      <c r="AL499">
        <v>5</v>
      </c>
      <c r="AM499">
        <v>7</v>
      </c>
      <c r="AN499">
        <v>7</v>
      </c>
      <c r="AO499">
        <v>4</v>
      </c>
      <c r="AP499">
        <v>5</v>
      </c>
      <c r="AQ499">
        <v>6</v>
      </c>
      <c r="AR499">
        <v>3</v>
      </c>
      <c r="AS499">
        <v>3</v>
      </c>
      <c r="AT499">
        <v>4</v>
      </c>
      <c r="AU499">
        <v>5</v>
      </c>
      <c r="AV499">
        <v>5</v>
      </c>
      <c r="AW499">
        <v>6</v>
      </c>
      <c r="AX499">
        <v>3</v>
      </c>
      <c r="AY499">
        <v>4</v>
      </c>
      <c r="AZ499">
        <v>5</v>
      </c>
      <c r="BA499">
        <v>5</v>
      </c>
      <c r="BB499">
        <v>-15</v>
      </c>
    </row>
    <row r="500" spans="1:55">
      <c r="A500">
        <v>23824</v>
      </c>
      <c r="B500">
        <v>0</v>
      </c>
      <c r="C500">
        <v>1990</v>
      </c>
      <c r="D500" s="37">
        <v>44150.893553240698</v>
      </c>
      <c r="E500" t="s">
        <v>102</v>
      </c>
      <c r="F500">
        <v>3</v>
      </c>
      <c r="G500">
        <v>2</v>
      </c>
      <c r="H500">
        <v>3</v>
      </c>
      <c r="I500">
        <v>2</v>
      </c>
      <c r="J500">
        <v>3</v>
      </c>
      <c r="K500">
        <v>4</v>
      </c>
      <c r="L500">
        <v>3</v>
      </c>
      <c r="M500">
        <v>2</v>
      </c>
      <c r="N500">
        <v>3</v>
      </c>
      <c r="O500">
        <v>1</v>
      </c>
      <c r="P500">
        <v>4</v>
      </c>
      <c r="Q500">
        <v>3</v>
      </c>
      <c r="R500">
        <v>2</v>
      </c>
      <c r="S500">
        <v>4</v>
      </c>
      <c r="T500">
        <v>3</v>
      </c>
      <c r="U500">
        <v>2</v>
      </c>
      <c r="V500">
        <v>2</v>
      </c>
      <c r="W500">
        <v>3</v>
      </c>
      <c r="X500">
        <v>2</v>
      </c>
      <c r="Y500">
        <v>1</v>
      </c>
      <c r="Z500">
        <v>3</v>
      </c>
      <c r="AA500">
        <v>4</v>
      </c>
      <c r="AB500">
        <v>3</v>
      </c>
      <c r="AC500">
        <v>2</v>
      </c>
      <c r="AD500">
        <v>5</v>
      </c>
      <c r="AE500">
        <v>3</v>
      </c>
      <c r="AF500">
        <v>6</v>
      </c>
      <c r="AG500">
        <v>3</v>
      </c>
      <c r="AH500">
        <v>5</v>
      </c>
      <c r="AI500">
        <v>3</v>
      </c>
      <c r="AJ500">
        <v>3</v>
      </c>
      <c r="AK500">
        <v>3</v>
      </c>
      <c r="AL500">
        <v>4</v>
      </c>
      <c r="AM500">
        <v>6</v>
      </c>
      <c r="AN500">
        <v>12</v>
      </c>
      <c r="AO500">
        <v>4</v>
      </c>
      <c r="AP500">
        <v>7</v>
      </c>
      <c r="AQ500">
        <v>3</v>
      </c>
      <c r="AR500">
        <v>3</v>
      </c>
      <c r="AS500">
        <v>5</v>
      </c>
      <c r="AT500">
        <v>3</v>
      </c>
      <c r="AU500">
        <v>4</v>
      </c>
      <c r="AV500">
        <v>6</v>
      </c>
      <c r="AW500">
        <v>4</v>
      </c>
      <c r="AX500">
        <v>3</v>
      </c>
      <c r="AY500">
        <v>3</v>
      </c>
      <c r="AZ500">
        <v>4</v>
      </c>
      <c r="BA500">
        <v>4</v>
      </c>
      <c r="BB500">
        <v>-2</v>
      </c>
    </row>
    <row r="501" spans="1:55">
      <c r="A501">
        <v>23247</v>
      </c>
      <c r="B501">
        <v>1</v>
      </c>
      <c r="C501">
        <v>1992</v>
      </c>
      <c r="D501" s="37">
        <v>44150.905833333301</v>
      </c>
      <c r="E501" t="s">
        <v>296</v>
      </c>
      <c r="F501">
        <v>4</v>
      </c>
      <c r="G501">
        <v>4</v>
      </c>
      <c r="H501">
        <v>4</v>
      </c>
      <c r="I501">
        <v>3</v>
      </c>
      <c r="J501">
        <v>3</v>
      </c>
      <c r="K501">
        <v>1</v>
      </c>
      <c r="L501">
        <v>2</v>
      </c>
      <c r="M501">
        <v>1</v>
      </c>
      <c r="N501">
        <v>2</v>
      </c>
      <c r="O501">
        <v>3</v>
      </c>
      <c r="P501">
        <v>3</v>
      </c>
      <c r="Q501">
        <v>2</v>
      </c>
      <c r="R501">
        <v>1</v>
      </c>
      <c r="S501">
        <v>3</v>
      </c>
      <c r="T501">
        <v>2</v>
      </c>
      <c r="U501">
        <v>2</v>
      </c>
      <c r="V501">
        <v>2</v>
      </c>
      <c r="W501">
        <v>1</v>
      </c>
      <c r="X501">
        <v>1</v>
      </c>
      <c r="Y501">
        <v>3</v>
      </c>
      <c r="Z501">
        <v>3</v>
      </c>
      <c r="AA501">
        <v>2</v>
      </c>
      <c r="AB501">
        <v>4</v>
      </c>
      <c r="AC501">
        <v>3</v>
      </c>
      <c r="AD501">
        <v>3</v>
      </c>
      <c r="AE501">
        <v>3</v>
      </c>
      <c r="AF501">
        <v>4</v>
      </c>
      <c r="AG501">
        <v>4</v>
      </c>
      <c r="AH501">
        <v>4</v>
      </c>
      <c r="AI501">
        <v>3</v>
      </c>
      <c r="AJ501">
        <v>11</v>
      </c>
      <c r="AK501">
        <v>6</v>
      </c>
      <c r="AL501">
        <v>9</v>
      </c>
      <c r="AM501">
        <v>6</v>
      </c>
      <c r="AN501">
        <v>8</v>
      </c>
      <c r="AO501">
        <v>5</v>
      </c>
      <c r="AP501">
        <v>5</v>
      </c>
      <c r="AQ501">
        <v>4</v>
      </c>
      <c r="AR501">
        <v>5</v>
      </c>
      <c r="AS501">
        <v>7</v>
      </c>
      <c r="AT501">
        <v>3</v>
      </c>
      <c r="AU501">
        <v>9</v>
      </c>
      <c r="AV501">
        <v>4</v>
      </c>
      <c r="AW501">
        <v>14</v>
      </c>
      <c r="AX501">
        <v>4</v>
      </c>
      <c r="AY501">
        <v>4</v>
      </c>
      <c r="AZ501">
        <v>4</v>
      </c>
      <c r="BA501">
        <v>9</v>
      </c>
      <c r="BB501">
        <v>11</v>
      </c>
    </row>
    <row r="502" spans="1:55">
      <c r="A502">
        <v>19696</v>
      </c>
      <c r="B502">
        <v>0</v>
      </c>
      <c r="C502">
        <v>1989</v>
      </c>
      <c r="D502" s="37">
        <v>44150.963564814803</v>
      </c>
      <c r="E502" t="s">
        <v>297</v>
      </c>
      <c r="F502">
        <v>1</v>
      </c>
      <c r="G502">
        <v>1</v>
      </c>
      <c r="H502">
        <v>1</v>
      </c>
      <c r="I502">
        <v>2</v>
      </c>
      <c r="J502">
        <v>2</v>
      </c>
      <c r="K502">
        <v>2</v>
      </c>
      <c r="L502">
        <v>3</v>
      </c>
      <c r="M502">
        <v>3</v>
      </c>
      <c r="N502">
        <v>2</v>
      </c>
      <c r="O502">
        <v>1</v>
      </c>
      <c r="P502">
        <v>3</v>
      </c>
      <c r="Q502">
        <v>4</v>
      </c>
      <c r="R502">
        <v>1</v>
      </c>
      <c r="S502">
        <v>3</v>
      </c>
      <c r="T502">
        <v>1</v>
      </c>
      <c r="U502">
        <v>2</v>
      </c>
      <c r="V502">
        <v>3</v>
      </c>
      <c r="W502">
        <v>3</v>
      </c>
      <c r="X502">
        <v>3</v>
      </c>
      <c r="Y502">
        <v>3</v>
      </c>
      <c r="Z502">
        <v>1</v>
      </c>
      <c r="AA502">
        <v>3</v>
      </c>
      <c r="AB502">
        <v>3</v>
      </c>
      <c r="AC502">
        <v>2</v>
      </c>
      <c r="AD502">
        <v>4</v>
      </c>
      <c r="AE502">
        <v>3</v>
      </c>
      <c r="AF502">
        <v>2</v>
      </c>
      <c r="AG502">
        <v>3</v>
      </c>
      <c r="AH502">
        <v>7</v>
      </c>
      <c r="AI502">
        <v>4</v>
      </c>
      <c r="AJ502">
        <v>3</v>
      </c>
      <c r="AK502">
        <v>7</v>
      </c>
      <c r="AL502">
        <v>4</v>
      </c>
      <c r="AM502">
        <v>4</v>
      </c>
      <c r="AN502">
        <v>5</v>
      </c>
      <c r="AO502">
        <v>3</v>
      </c>
      <c r="AP502">
        <v>4</v>
      </c>
      <c r="AQ502">
        <v>3</v>
      </c>
      <c r="AR502">
        <v>4</v>
      </c>
      <c r="AS502">
        <v>3</v>
      </c>
      <c r="AT502">
        <v>3</v>
      </c>
      <c r="AU502">
        <v>3</v>
      </c>
      <c r="AV502">
        <v>4</v>
      </c>
      <c r="AW502">
        <v>5</v>
      </c>
      <c r="AX502">
        <v>4</v>
      </c>
      <c r="AY502">
        <v>3</v>
      </c>
      <c r="AZ502">
        <v>5</v>
      </c>
      <c r="BA502">
        <v>3</v>
      </c>
      <c r="BB502">
        <v>-4</v>
      </c>
    </row>
    <row r="504" spans="1:55">
      <c r="A504" t="s">
        <v>36</v>
      </c>
      <c r="B504" t="s">
        <v>37</v>
      </c>
      <c r="C504" t="s">
        <v>38</v>
      </c>
      <c r="D504" t="s">
        <v>298</v>
      </c>
      <c r="E504" t="s">
        <v>299</v>
      </c>
      <c r="F504" t="s">
        <v>300</v>
      </c>
      <c r="G504" t="s">
        <v>301</v>
      </c>
      <c r="H504" t="s">
        <v>302</v>
      </c>
      <c r="I504" t="s">
        <v>303</v>
      </c>
      <c r="J504" t="s">
        <v>304</v>
      </c>
      <c r="K504" t="s">
        <v>305</v>
      </c>
      <c r="L504" t="s">
        <v>306</v>
      </c>
      <c r="M504" t="s">
        <v>307</v>
      </c>
      <c r="N504" t="s">
        <v>308</v>
      </c>
      <c r="O504" t="s">
        <v>309</v>
      </c>
      <c r="P504" t="s">
        <v>310</v>
      </c>
      <c r="Q504" t="s">
        <v>311</v>
      </c>
      <c r="R504" t="s">
        <v>312</v>
      </c>
      <c r="S504" t="s">
        <v>313</v>
      </c>
      <c r="T504" t="s">
        <v>314</v>
      </c>
      <c r="U504" t="s">
        <v>315</v>
      </c>
      <c r="V504" t="s">
        <v>316</v>
      </c>
      <c r="W504" t="s">
        <v>317</v>
      </c>
      <c r="X504" t="s">
        <v>318</v>
      </c>
      <c r="Y504" t="s">
        <v>319</v>
      </c>
      <c r="Z504" t="s">
        <v>320</v>
      </c>
      <c r="AA504" t="s">
        <v>321</v>
      </c>
      <c r="AB504" t="s">
        <v>322</v>
      </c>
      <c r="AC504" t="s">
        <v>323</v>
      </c>
      <c r="AD504" t="s">
        <v>324</v>
      </c>
      <c r="AE504" t="s">
        <v>325</v>
      </c>
      <c r="AF504" t="s">
        <v>326</v>
      </c>
      <c r="AG504" t="s">
        <v>327</v>
      </c>
      <c r="AH504" t="s">
        <v>328</v>
      </c>
      <c r="AI504" t="s">
        <v>329</v>
      </c>
      <c r="AJ504" t="s">
        <v>330</v>
      </c>
      <c r="AK504" t="s">
        <v>331</v>
      </c>
      <c r="AL504" t="s">
        <v>332</v>
      </c>
      <c r="AM504" t="s">
        <v>333</v>
      </c>
      <c r="AN504" t="s">
        <v>334</v>
      </c>
      <c r="AO504" t="s">
        <v>335</v>
      </c>
      <c r="AP504" t="s">
        <v>336</v>
      </c>
      <c r="AQ504" t="s">
        <v>337</v>
      </c>
      <c r="AR504" t="s">
        <v>338</v>
      </c>
      <c r="AS504" t="s">
        <v>339</v>
      </c>
      <c r="AT504" t="s">
        <v>340</v>
      </c>
      <c r="AU504" t="s">
        <v>341</v>
      </c>
      <c r="AV504" t="s">
        <v>342</v>
      </c>
      <c r="AW504" t="s">
        <v>343</v>
      </c>
      <c r="AX504" t="s">
        <v>344</v>
      </c>
      <c r="AY504" t="s">
        <v>345</v>
      </c>
      <c r="AZ504" t="s">
        <v>346</v>
      </c>
      <c r="BA504" t="s">
        <v>347</v>
      </c>
      <c r="BB504" t="s">
        <v>348</v>
      </c>
      <c r="BC504" t="s">
        <v>349</v>
      </c>
    </row>
    <row r="505" spans="1:55">
      <c r="A505">
        <v>19233</v>
      </c>
      <c r="B505">
        <v>0</v>
      </c>
      <c r="C505">
        <v>1998</v>
      </c>
      <c r="D505" s="37">
        <v>44131.330613425896</v>
      </c>
      <c r="E505" s="37">
        <v>44139.350358796299</v>
      </c>
      <c r="F505" t="s">
        <v>90</v>
      </c>
      <c r="G505" t="s">
        <v>99</v>
      </c>
      <c r="H505">
        <v>3</v>
      </c>
      <c r="I505">
        <v>2</v>
      </c>
      <c r="J505">
        <v>2</v>
      </c>
      <c r="K505">
        <v>2</v>
      </c>
      <c r="L505">
        <v>2</v>
      </c>
      <c r="M505">
        <v>3</v>
      </c>
      <c r="N505">
        <v>2</v>
      </c>
      <c r="O505">
        <v>2</v>
      </c>
      <c r="P505">
        <v>1</v>
      </c>
      <c r="Q505">
        <v>1</v>
      </c>
      <c r="R505">
        <v>2</v>
      </c>
      <c r="S505">
        <v>4</v>
      </c>
      <c r="T505">
        <v>4</v>
      </c>
      <c r="U505">
        <v>2</v>
      </c>
      <c r="V505">
        <v>1</v>
      </c>
      <c r="W505">
        <v>2</v>
      </c>
      <c r="X505">
        <v>1</v>
      </c>
      <c r="Y505">
        <v>2</v>
      </c>
      <c r="Z505">
        <v>4</v>
      </c>
      <c r="AA505">
        <v>3</v>
      </c>
      <c r="AB505">
        <v>1</v>
      </c>
      <c r="AC505">
        <v>3</v>
      </c>
      <c r="AD505">
        <v>2</v>
      </c>
      <c r="AE505">
        <v>4</v>
      </c>
      <c r="AF505">
        <v>2</v>
      </c>
      <c r="AG505">
        <v>2</v>
      </c>
      <c r="AH505">
        <v>2</v>
      </c>
      <c r="AI505">
        <v>2</v>
      </c>
      <c r="AJ505">
        <v>1</v>
      </c>
      <c r="AK505">
        <v>3</v>
      </c>
      <c r="AL505">
        <v>2</v>
      </c>
      <c r="AM505">
        <v>2</v>
      </c>
      <c r="AN505">
        <v>1</v>
      </c>
      <c r="AO505">
        <v>1</v>
      </c>
      <c r="AP505">
        <v>1</v>
      </c>
      <c r="AQ505">
        <v>4</v>
      </c>
      <c r="AR505">
        <v>4</v>
      </c>
      <c r="AS505">
        <v>2</v>
      </c>
      <c r="AT505">
        <v>1</v>
      </c>
      <c r="AU505">
        <v>2</v>
      </c>
      <c r="AV505">
        <v>1</v>
      </c>
      <c r="AW505">
        <v>1</v>
      </c>
      <c r="AX505">
        <v>3</v>
      </c>
      <c r="AY505">
        <v>2</v>
      </c>
      <c r="AZ505">
        <v>1</v>
      </c>
      <c r="BA505">
        <v>3</v>
      </c>
      <c r="BB505">
        <v>1</v>
      </c>
      <c r="BC505">
        <v>4</v>
      </c>
    </row>
    <row r="506" spans="1:55">
      <c r="A506">
        <v>19518</v>
      </c>
      <c r="B506">
        <v>0</v>
      </c>
      <c r="C506">
        <v>1993</v>
      </c>
      <c r="D506" s="37">
        <v>44131.545787037001</v>
      </c>
      <c r="E506" s="37">
        <v>44140.847118055601</v>
      </c>
      <c r="F506" t="s">
        <v>104</v>
      </c>
      <c r="G506" t="s">
        <v>166</v>
      </c>
      <c r="H506">
        <v>4</v>
      </c>
      <c r="I506">
        <v>2</v>
      </c>
      <c r="J506">
        <v>2</v>
      </c>
      <c r="K506">
        <v>2</v>
      </c>
      <c r="L506">
        <v>2</v>
      </c>
      <c r="M506">
        <v>1</v>
      </c>
      <c r="N506">
        <v>2</v>
      </c>
      <c r="O506">
        <v>2</v>
      </c>
      <c r="P506">
        <v>2</v>
      </c>
      <c r="Q506">
        <v>3</v>
      </c>
      <c r="R506">
        <v>3</v>
      </c>
      <c r="S506">
        <v>4</v>
      </c>
      <c r="T506">
        <v>3</v>
      </c>
      <c r="U506">
        <v>3</v>
      </c>
      <c r="V506">
        <v>2</v>
      </c>
      <c r="W506">
        <v>2</v>
      </c>
      <c r="X506">
        <v>1</v>
      </c>
      <c r="Y506">
        <v>1</v>
      </c>
      <c r="Z506">
        <v>3</v>
      </c>
      <c r="AA506">
        <v>2</v>
      </c>
      <c r="AB506">
        <v>2</v>
      </c>
      <c r="AC506">
        <v>3</v>
      </c>
      <c r="AD506">
        <v>2</v>
      </c>
      <c r="AE506">
        <v>3</v>
      </c>
      <c r="AF506">
        <v>4</v>
      </c>
      <c r="AG506">
        <v>2</v>
      </c>
      <c r="AH506">
        <v>2</v>
      </c>
      <c r="AI506">
        <v>2</v>
      </c>
      <c r="AJ506">
        <v>2</v>
      </c>
      <c r="AK506">
        <v>2</v>
      </c>
      <c r="AL506">
        <v>2</v>
      </c>
      <c r="AM506">
        <v>2</v>
      </c>
      <c r="AN506">
        <v>2</v>
      </c>
      <c r="AO506">
        <v>3</v>
      </c>
      <c r="AP506">
        <v>3</v>
      </c>
      <c r="AQ506">
        <v>3</v>
      </c>
      <c r="AR506">
        <v>3</v>
      </c>
      <c r="AS506">
        <v>3</v>
      </c>
      <c r="AT506">
        <v>2</v>
      </c>
      <c r="AU506">
        <v>2</v>
      </c>
      <c r="AV506">
        <v>1</v>
      </c>
      <c r="AW506">
        <v>1</v>
      </c>
      <c r="AX506">
        <v>3</v>
      </c>
      <c r="AY506">
        <v>2</v>
      </c>
      <c r="AZ506">
        <v>2</v>
      </c>
      <c r="BA506">
        <v>3</v>
      </c>
      <c r="BB506">
        <v>2</v>
      </c>
      <c r="BC506">
        <v>3</v>
      </c>
    </row>
    <row r="507" spans="1:55">
      <c r="A507">
        <v>19502</v>
      </c>
      <c r="B507">
        <v>0</v>
      </c>
      <c r="C507">
        <v>2000</v>
      </c>
      <c r="D507" s="37">
        <v>44131.5462037037</v>
      </c>
      <c r="E507" s="37">
        <v>44138.645578703698</v>
      </c>
      <c r="F507" t="s">
        <v>97</v>
      </c>
      <c r="G507" t="s">
        <v>350</v>
      </c>
      <c r="H507">
        <v>4</v>
      </c>
      <c r="I507">
        <v>2</v>
      </c>
      <c r="J507">
        <v>2</v>
      </c>
      <c r="K507">
        <v>2</v>
      </c>
      <c r="L507">
        <v>2</v>
      </c>
      <c r="M507">
        <v>1</v>
      </c>
      <c r="N507">
        <v>2</v>
      </c>
      <c r="O507">
        <v>2</v>
      </c>
      <c r="P507">
        <v>1</v>
      </c>
      <c r="Q507">
        <v>4</v>
      </c>
      <c r="R507">
        <v>3</v>
      </c>
      <c r="S507">
        <v>4</v>
      </c>
      <c r="T507">
        <v>3</v>
      </c>
      <c r="U507">
        <v>2</v>
      </c>
      <c r="V507">
        <v>2</v>
      </c>
      <c r="W507">
        <v>1</v>
      </c>
      <c r="X507">
        <v>1</v>
      </c>
      <c r="Y507">
        <v>3</v>
      </c>
      <c r="Z507">
        <v>3</v>
      </c>
      <c r="AA507">
        <v>3</v>
      </c>
      <c r="AB507">
        <v>2</v>
      </c>
      <c r="AC507">
        <v>3</v>
      </c>
      <c r="AD507">
        <v>2</v>
      </c>
      <c r="AE507">
        <v>3</v>
      </c>
      <c r="AF507">
        <v>4</v>
      </c>
      <c r="AG507">
        <v>2</v>
      </c>
      <c r="AH507">
        <v>2</v>
      </c>
      <c r="AI507">
        <v>2</v>
      </c>
      <c r="AJ507">
        <v>2</v>
      </c>
      <c r="AK507">
        <v>2</v>
      </c>
      <c r="AL507">
        <v>3</v>
      </c>
      <c r="AM507">
        <v>2</v>
      </c>
      <c r="AN507">
        <v>2</v>
      </c>
      <c r="AO507">
        <v>3</v>
      </c>
      <c r="AP507">
        <v>3</v>
      </c>
      <c r="AQ507">
        <v>4</v>
      </c>
      <c r="AR507">
        <v>2</v>
      </c>
      <c r="AS507">
        <v>2</v>
      </c>
      <c r="AT507">
        <v>2</v>
      </c>
      <c r="AU507">
        <v>1</v>
      </c>
      <c r="AV507">
        <v>2</v>
      </c>
      <c r="AW507">
        <v>2</v>
      </c>
      <c r="AX507">
        <v>3</v>
      </c>
      <c r="AY507">
        <v>3</v>
      </c>
      <c r="AZ507">
        <v>2</v>
      </c>
      <c r="BA507">
        <v>2</v>
      </c>
      <c r="BB507">
        <v>2</v>
      </c>
      <c r="BC507">
        <v>3</v>
      </c>
    </row>
    <row r="508" spans="1:55">
      <c r="A508">
        <v>19521</v>
      </c>
      <c r="B508">
        <v>1</v>
      </c>
      <c r="C508">
        <v>1998</v>
      </c>
      <c r="D508" s="37">
        <v>44131.555474537003</v>
      </c>
      <c r="E508" s="37">
        <v>44138.607569444401</v>
      </c>
      <c r="F508" t="s">
        <v>107</v>
      </c>
      <c r="G508" t="s">
        <v>111</v>
      </c>
      <c r="H508">
        <v>3</v>
      </c>
      <c r="I508">
        <v>2</v>
      </c>
      <c r="J508">
        <v>3</v>
      </c>
      <c r="K508">
        <v>3</v>
      </c>
      <c r="L508">
        <v>2</v>
      </c>
      <c r="M508">
        <v>3</v>
      </c>
      <c r="N508">
        <v>2</v>
      </c>
      <c r="O508">
        <v>2</v>
      </c>
      <c r="P508">
        <v>2</v>
      </c>
      <c r="Q508">
        <v>1</v>
      </c>
      <c r="R508">
        <v>2</v>
      </c>
      <c r="S508">
        <v>4</v>
      </c>
      <c r="T508">
        <v>3</v>
      </c>
      <c r="U508">
        <v>2</v>
      </c>
      <c r="V508">
        <v>2</v>
      </c>
      <c r="W508">
        <v>3</v>
      </c>
      <c r="X508">
        <v>1</v>
      </c>
      <c r="Y508">
        <v>3</v>
      </c>
      <c r="Z508">
        <v>4</v>
      </c>
      <c r="AA508">
        <v>3</v>
      </c>
      <c r="AB508">
        <v>2</v>
      </c>
      <c r="AC508">
        <v>3</v>
      </c>
      <c r="AD508">
        <v>2</v>
      </c>
      <c r="AE508">
        <v>3</v>
      </c>
      <c r="AF508">
        <v>3</v>
      </c>
      <c r="AG508">
        <v>2</v>
      </c>
      <c r="AH508">
        <v>2</v>
      </c>
      <c r="AI508">
        <v>3</v>
      </c>
      <c r="AJ508">
        <v>2</v>
      </c>
      <c r="AK508">
        <v>3</v>
      </c>
      <c r="AL508">
        <v>2</v>
      </c>
      <c r="AM508">
        <v>2</v>
      </c>
      <c r="AN508">
        <v>2</v>
      </c>
      <c r="AO508">
        <v>2</v>
      </c>
      <c r="AP508">
        <v>3</v>
      </c>
      <c r="AQ508">
        <v>4</v>
      </c>
      <c r="AR508">
        <v>3</v>
      </c>
      <c r="AS508">
        <v>3</v>
      </c>
      <c r="AT508">
        <v>2</v>
      </c>
      <c r="AU508">
        <v>3</v>
      </c>
      <c r="AV508">
        <v>1</v>
      </c>
      <c r="AW508">
        <v>3</v>
      </c>
      <c r="AX508">
        <v>4</v>
      </c>
      <c r="AY508">
        <v>3</v>
      </c>
      <c r="AZ508">
        <v>2</v>
      </c>
      <c r="BA508">
        <v>3</v>
      </c>
      <c r="BB508">
        <v>1</v>
      </c>
      <c r="BC508">
        <v>3</v>
      </c>
    </row>
    <row r="509" spans="1:55">
      <c r="A509">
        <v>19529</v>
      </c>
      <c r="B509">
        <v>0</v>
      </c>
      <c r="C509">
        <v>1999</v>
      </c>
      <c r="D509" s="37">
        <v>44131.557268518503</v>
      </c>
      <c r="E509" s="37">
        <v>44144.594456018502</v>
      </c>
      <c r="F509" t="s">
        <v>99</v>
      </c>
      <c r="G509" t="s">
        <v>97</v>
      </c>
      <c r="H509">
        <v>4</v>
      </c>
      <c r="I509">
        <v>3</v>
      </c>
      <c r="J509">
        <v>3</v>
      </c>
      <c r="K509">
        <v>3</v>
      </c>
      <c r="L509">
        <v>3</v>
      </c>
      <c r="M509">
        <v>2</v>
      </c>
      <c r="N509">
        <v>1</v>
      </c>
      <c r="O509">
        <v>2</v>
      </c>
      <c r="P509">
        <v>2</v>
      </c>
      <c r="Q509">
        <v>3</v>
      </c>
      <c r="R509">
        <v>4</v>
      </c>
      <c r="S509">
        <v>3</v>
      </c>
      <c r="T509">
        <v>2</v>
      </c>
      <c r="U509">
        <v>3</v>
      </c>
      <c r="V509">
        <v>1</v>
      </c>
      <c r="W509">
        <v>2</v>
      </c>
      <c r="X509">
        <v>1</v>
      </c>
      <c r="Y509">
        <v>2</v>
      </c>
      <c r="Z509">
        <v>3</v>
      </c>
      <c r="AA509">
        <v>3</v>
      </c>
      <c r="AB509">
        <v>2</v>
      </c>
      <c r="AC509">
        <v>3</v>
      </c>
      <c r="AD509">
        <v>2</v>
      </c>
      <c r="AE509">
        <v>3</v>
      </c>
      <c r="AF509">
        <v>4</v>
      </c>
      <c r="AG509">
        <v>3</v>
      </c>
      <c r="AH509">
        <v>3</v>
      </c>
      <c r="AI509">
        <v>3</v>
      </c>
      <c r="AJ509">
        <v>3</v>
      </c>
      <c r="AK509">
        <v>2</v>
      </c>
      <c r="AL509">
        <v>2</v>
      </c>
      <c r="AM509">
        <v>2</v>
      </c>
      <c r="AN509">
        <v>2</v>
      </c>
      <c r="AO509">
        <v>3</v>
      </c>
      <c r="AP509">
        <v>4</v>
      </c>
      <c r="AQ509">
        <v>4</v>
      </c>
      <c r="AR509">
        <v>2</v>
      </c>
      <c r="AS509">
        <v>4</v>
      </c>
      <c r="AT509">
        <v>1</v>
      </c>
      <c r="AU509">
        <v>2</v>
      </c>
      <c r="AV509">
        <v>1</v>
      </c>
      <c r="AW509">
        <v>2</v>
      </c>
      <c r="AX509">
        <v>4</v>
      </c>
      <c r="AY509">
        <v>4</v>
      </c>
      <c r="AZ509">
        <v>2</v>
      </c>
      <c r="BA509">
        <v>4</v>
      </c>
      <c r="BB509">
        <v>2</v>
      </c>
      <c r="BC509">
        <v>4</v>
      </c>
    </row>
    <row r="510" spans="1:55">
      <c r="A510">
        <v>19566</v>
      </c>
      <c r="B510">
        <v>0</v>
      </c>
      <c r="C510">
        <v>1997</v>
      </c>
      <c r="D510" s="37">
        <v>44131.561562499999</v>
      </c>
      <c r="E510" s="37">
        <v>44144.7136805556</v>
      </c>
      <c r="F510" t="s">
        <v>109</v>
      </c>
      <c r="G510" t="s">
        <v>99</v>
      </c>
      <c r="H510">
        <v>4</v>
      </c>
      <c r="I510">
        <v>2</v>
      </c>
      <c r="J510">
        <v>2</v>
      </c>
      <c r="K510">
        <v>1</v>
      </c>
      <c r="L510">
        <v>2</v>
      </c>
      <c r="M510">
        <v>2</v>
      </c>
      <c r="N510">
        <v>3</v>
      </c>
      <c r="O510">
        <v>2</v>
      </c>
      <c r="P510">
        <v>1</v>
      </c>
      <c r="Q510">
        <v>3</v>
      </c>
      <c r="R510">
        <v>2</v>
      </c>
      <c r="S510">
        <v>4</v>
      </c>
      <c r="T510">
        <v>4</v>
      </c>
      <c r="U510">
        <v>2</v>
      </c>
      <c r="V510">
        <v>3</v>
      </c>
      <c r="W510">
        <v>3</v>
      </c>
      <c r="X510">
        <v>3</v>
      </c>
      <c r="Y510">
        <v>2</v>
      </c>
      <c r="Z510">
        <v>4</v>
      </c>
      <c r="AA510">
        <v>3</v>
      </c>
      <c r="AB510">
        <v>3</v>
      </c>
      <c r="AC510">
        <v>3</v>
      </c>
      <c r="AD510">
        <v>2</v>
      </c>
      <c r="AE510">
        <v>2</v>
      </c>
      <c r="AF510">
        <v>4</v>
      </c>
      <c r="AG510">
        <v>2</v>
      </c>
      <c r="AH510">
        <v>2</v>
      </c>
      <c r="AI510">
        <v>1</v>
      </c>
      <c r="AJ510">
        <v>2</v>
      </c>
      <c r="AK510">
        <v>1</v>
      </c>
      <c r="AL510">
        <v>3</v>
      </c>
      <c r="AM510">
        <v>3</v>
      </c>
      <c r="AN510">
        <v>2</v>
      </c>
      <c r="AO510">
        <v>3</v>
      </c>
      <c r="AP510">
        <v>3</v>
      </c>
      <c r="AQ510">
        <v>4</v>
      </c>
      <c r="AR510">
        <v>4</v>
      </c>
      <c r="AS510">
        <v>2</v>
      </c>
      <c r="AT510">
        <v>3</v>
      </c>
      <c r="AU510">
        <v>3</v>
      </c>
      <c r="AV510">
        <v>3</v>
      </c>
      <c r="AW510">
        <v>3</v>
      </c>
      <c r="AX510">
        <v>4</v>
      </c>
      <c r="AY510">
        <v>3</v>
      </c>
      <c r="AZ510">
        <v>3</v>
      </c>
      <c r="BA510">
        <v>3</v>
      </c>
      <c r="BB510">
        <v>2</v>
      </c>
      <c r="BC510">
        <v>2</v>
      </c>
    </row>
    <row r="511" spans="1:55">
      <c r="A511">
        <v>19575</v>
      </c>
      <c r="B511">
        <v>1</v>
      </c>
      <c r="C511">
        <v>1998</v>
      </c>
      <c r="D511" s="37">
        <v>44131.567314814798</v>
      </c>
      <c r="E511" s="37">
        <v>44144.738206018497</v>
      </c>
      <c r="F511" t="s">
        <v>112</v>
      </c>
      <c r="G511" t="s">
        <v>102</v>
      </c>
      <c r="H511">
        <v>2</v>
      </c>
      <c r="I511">
        <v>1</v>
      </c>
      <c r="J511">
        <v>2</v>
      </c>
      <c r="K511">
        <v>2</v>
      </c>
      <c r="L511">
        <v>1</v>
      </c>
      <c r="M511">
        <v>3</v>
      </c>
      <c r="N511">
        <v>2</v>
      </c>
      <c r="O511">
        <v>2</v>
      </c>
      <c r="P511">
        <v>1</v>
      </c>
      <c r="Q511">
        <v>1</v>
      </c>
      <c r="R511">
        <v>3</v>
      </c>
      <c r="S511">
        <v>2</v>
      </c>
      <c r="T511">
        <v>4</v>
      </c>
      <c r="U511">
        <v>3</v>
      </c>
      <c r="V511">
        <v>1</v>
      </c>
      <c r="W511">
        <v>2</v>
      </c>
      <c r="X511">
        <v>1</v>
      </c>
      <c r="Y511">
        <v>1</v>
      </c>
      <c r="Z511">
        <v>3</v>
      </c>
      <c r="AA511">
        <v>2</v>
      </c>
      <c r="AB511">
        <v>1</v>
      </c>
      <c r="AC511">
        <v>3</v>
      </c>
      <c r="AD511">
        <v>1</v>
      </c>
      <c r="AE511">
        <v>3</v>
      </c>
      <c r="AF511">
        <v>2</v>
      </c>
      <c r="AG511">
        <v>1</v>
      </c>
      <c r="AH511">
        <v>2</v>
      </c>
      <c r="AI511">
        <v>2</v>
      </c>
      <c r="AJ511">
        <v>1</v>
      </c>
      <c r="AK511">
        <v>3</v>
      </c>
      <c r="AL511">
        <v>2</v>
      </c>
      <c r="AM511">
        <v>2</v>
      </c>
      <c r="AN511">
        <v>1</v>
      </c>
      <c r="AO511">
        <v>2</v>
      </c>
      <c r="AP511">
        <v>2</v>
      </c>
      <c r="AQ511">
        <v>3</v>
      </c>
      <c r="AR511">
        <v>4</v>
      </c>
      <c r="AS511">
        <v>2</v>
      </c>
      <c r="AT511">
        <v>1</v>
      </c>
      <c r="AU511">
        <v>2</v>
      </c>
      <c r="AV511">
        <v>1</v>
      </c>
      <c r="AW511">
        <v>2</v>
      </c>
      <c r="AX511">
        <v>2</v>
      </c>
      <c r="AY511">
        <v>2</v>
      </c>
      <c r="AZ511">
        <v>1</v>
      </c>
      <c r="BA511">
        <v>3</v>
      </c>
      <c r="BB511">
        <v>2</v>
      </c>
      <c r="BC511">
        <v>3</v>
      </c>
    </row>
    <row r="512" spans="1:55">
      <c r="A512">
        <v>19585</v>
      </c>
      <c r="B512">
        <v>0</v>
      </c>
      <c r="C512">
        <v>1990</v>
      </c>
      <c r="D512" s="37">
        <v>44131.574409722198</v>
      </c>
      <c r="E512" s="37">
        <v>44142.541365740697</v>
      </c>
      <c r="F512" t="s">
        <v>95</v>
      </c>
      <c r="G512" t="s">
        <v>102</v>
      </c>
      <c r="H512">
        <v>2</v>
      </c>
      <c r="I512">
        <v>2</v>
      </c>
      <c r="J512">
        <v>2</v>
      </c>
      <c r="K512">
        <v>2</v>
      </c>
      <c r="L512">
        <v>2</v>
      </c>
      <c r="M512">
        <v>3</v>
      </c>
      <c r="N512">
        <v>2</v>
      </c>
      <c r="O512">
        <v>2</v>
      </c>
      <c r="P512">
        <v>2</v>
      </c>
      <c r="Q512">
        <v>2</v>
      </c>
      <c r="R512">
        <v>3</v>
      </c>
      <c r="S512">
        <v>3</v>
      </c>
      <c r="T512">
        <v>3</v>
      </c>
      <c r="U512">
        <v>2</v>
      </c>
      <c r="V512">
        <v>2</v>
      </c>
      <c r="W512">
        <v>3</v>
      </c>
      <c r="X512">
        <v>2</v>
      </c>
      <c r="Y512">
        <v>3</v>
      </c>
      <c r="Z512">
        <v>3</v>
      </c>
      <c r="AA512">
        <v>3</v>
      </c>
      <c r="AB512">
        <v>2</v>
      </c>
      <c r="AC512">
        <v>3</v>
      </c>
      <c r="AD512">
        <v>2</v>
      </c>
      <c r="AE512">
        <v>3</v>
      </c>
      <c r="AF512">
        <v>3</v>
      </c>
      <c r="AG512">
        <v>2</v>
      </c>
      <c r="AH512">
        <v>2</v>
      </c>
      <c r="AI512">
        <v>2</v>
      </c>
      <c r="AJ512">
        <v>2</v>
      </c>
      <c r="AK512">
        <v>3</v>
      </c>
      <c r="AL512">
        <v>2</v>
      </c>
      <c r="AM512">
        <v>2</v>
      </c>
      <c r="AN512">
        <v>2</v>
      </c>
      <c r="AO512">
        <v>2</v>
      </c>
      <c r="AP512">
        <v>3</v>
      </c>
      <c r="AQ512">
        <v>3</v>
      </c>
      <c r="AR512">
        <v>3</v>
      </c>
      <c r="AS512">
        <v>3</v>
      </c>
      <c r="AT512">
        <v>2</v>
      </c>
      <c r="AU512">
        <v>3</v>
      </c>
      <c r="AV512">
        <v>2</v>
      </c>
      <c r="AW512">
        <v>2</v>
      </c>
      <c r="AX512">
        <v>3</v>
      </c>
      <c r="AY512">
        <v>3</v>
      </c>
      <c r="AZ512">
        <v>2</v>
      </c>
      <c r="BA512">
        <v>3</v>
      </c>
      <c r="BB512">
        <v>2</v>
      </c>
      <c r="BC512">
        <v>3</v>
      </c>
    </row>
    <row r="513" spans="1:55">
      <c r="A513">
        <v>19366</v>
      </c>
      <c r="B513">
        <v>0</v>
      </c>
      <c r="C513">
        <v>1999</v>
      </c>
      <c r="D513" s="37">
        <v>44131.588425925896</v>
      </c>
      <c r="E513" s="37">
        <v>44139.598124999997</v>
      </c>
      <c r="F513" t="s">
        <v>99</v>
      </c>
      <c r="G513" t="s">
        <v>351</v>
      </c>
      <c r="H513">
        <v>3</v>
      </c>
      <c r="I513">
        <v>1</v>
      </c>
      <c r="J513">
        <v>2</v>
      </c>
      <c r="K513">
        <v>3</v>
      </c>
      <c r="L513">
        <v>1</v>
      </c>
      <c r="M513">
        <v>3</v>
      </c>
      <c r="N513">
        <v>2</v>
      </c>
      <c r="O513">
        <v>2</v>
      </c>
      <c r="P513">
        <v>2</v>
      </c>
      <c r="Q513">
        <v>2</v>
      </c>
      <c r="R513">
        <v>3</v>
      </c>
      <c r="S513">
        <v>4</v>
      </c>
      <c r="T513">
        <v>4</v>
      </c>
      <c r="U513">
        <v>2</v>
      </c>
      <c r="V513">
        <v>1</v>
      </c>
      <c r="W513">
        <v>2</v>
      </c>
      <c r="X513">
        <v>2</v>
      </c>
      <c r="Y513">
        <v>2</v>
      </c>
      <c r="Z513">
        <v>4</v>
      </c>
      <c r="AA513">
        <v>2</v>
      </c>
      <c r="AB513">
        <v>1</v>
      </c>
      <c r="AC513">
        <v>3</v>
      </c>
      <c r="AD513">
        <v>1</v>
      </c>
      <c r="AE513">
        <v>3</v>
      </c>
      <c r="AF513">
        <v>2</v>
      </c>
      <c r="AG513">
        <v>2</v>
      </c>
      <c r="AH513">
        <v>1</v>
      </c>
      <c r="AI513">
        <v>3</v>
      </c>
      <c r="AJ513">
        <v>2</v>
      </c>
      <c r="AK513">
        <v>3</v>
      </c>
      <c r="AL513">
        <v>3</v>
      </c>
      <c r="AM513">
        <v>1</v>
      </c>
      <c r="AN513">
        <v>2</v>
      </c>
      <c r="AO513">
        <v>1</v>
      </c>
      <c r="AP513">
        <v>3</v>
      </c>
      <c r="AQ513">
        <v>4</v>
      </c>
      <c r="AR513">
        <v>3</v>
      </c>
      <c r="AS513">
        <v>3</v>
      </c>
      <c r="AT513">
        <v>1</v>
      </c>
      <c r="AU513">
        <v>3</v>
      </c>
      <c r="AV513">
        <v>2</v>
      </c>
      <c r="AW513">
        <v>3</v>
      </c>
      <c r="AX513">
        <v>3</v>
      </c>
      <c r="AY513">
        <v>3</v>
      </c>
      <c r="AZ513">
        <v>1</v>
      </c>
      <c r="BA513">
        <v>3</v>
      </c>
      <c r="BB513">
        <v>1</v>
      </c>
      <c r="BC513">
        <v>3</v>
      </c>
    </row>
    <row r="514" spans="1:55">
      <c r="A514">
        <v>19738</v>
      </c>
      <c r="B514">
        <v>1</v>
      </c>
      <c r="C514">
        <v>1967</v>
      </c>
      <c r="D514" s="37">
        <v>44131.641805555599</v>
      </c>
      <c r="E514" s="37">
        <v>44143.459328703699</v>
      </c>
      <c r="F514" t="s">
        <v>119</v>
      </c>
      <c r="G514" t="s">
        <v>102</v>
      </c>
      <c r="H514">
        <v>2</v>
      </c>
      <c r="I514">
        <v>2</v>
      </c>
      <c r="J514">
        <v>2</v>
      </c>
      <c r="K514">
        <v>2</v>
      </c>
      <c r="L514">
        <v>3</v>
      </c>
      <c r="M514">
        <v>4</v>
      </c>
      <c r="N514">
        <v>2</v>
      </c>
      <c r="O514">
        <v>2</v>
      </c>
      <c r="P514">
        <v>3</v>
      </c>
      <c r="Q514">
        <v>1</v>
      </c>
      <c r="R514">
        <v>3</v>
      </c>
      <c r="S514">
        <v>1</v>
      </c>
      <c r="T514">
        <v>3</v>
      </c>
      <c r="U514">
        <v>3</v>
      </c>
      <c r="V514">
        <v>1</v>
      </c>
      <c r="W514">
        <v>2</v>
      </c>
      <c r="X514">
        <v>1</v>
      </c>
      <c r="Y514">
        <v>3</v>
      </c>
      <c r="Z514">
        <v>2</v>
      </c>
      <c r="AA514">
        <v>4</v>
      </c>
      <c r="AB514">
        <v>1</v>
      </c>
      <c r="AC514">
        <v>3</v>
      </c>
      <c r="AD514">
        <v>1</v>
      </c>
      <c r="AE514">
        <v>4</v>
      </c>
      <c r="AF514">
        <v>2</v>
      </c>
      <c r="AG514">
        <v>1</v>
      </c>
      <c r="AH514">
        <v>1</v>
      </c>
      <c r="AI514">
        <v>1</v>
      </c>
      <c r="AJ514">
        <v>2</v>
      </c>
      <c r="AK514">
        <v>4</v>
      </c>
      <c r="AL514">
        <v>2</v>
      </c>
      <c r="AM514">
        <v>2</v>
      </c>
      <c r="AN514">
        <v>1</v>
      </c>
      <c r="AO514">
        <v>1</v>
      </c>
      <c r="AP514">
        <v>2</v>
      </c>
      <c r="AQ514">
        <v>4</v>
      </c>
      <c r="AR514">
        <v>4</v>
      </c>
      <c r="AS514">
        <v>3</v>
      </c>
      <c r="AT514">
        <v>1</v>
      </c>
      <c r="AU514">
        <v>3</v>
      </c>
      <c r="AV514">
        <v>1</v>
      </c>
      <c r="AW514">
        <v>3</v>
      </c>
      <c r="AX514">
        <v>1</v>
      </c>
      <c r="AY514">
        <v>1</v>
      </c>
      <c r="AZ514">
        <v>1</v>
      </c>
      <c r="BA514">
        <v>2</v>
      </c>
      <c r="BB514">
        <v>1</v>
      </c>
      <c r="BC514">
        <v>4</v>
      </c>
    </row>
    <row r="515" spans="1:55">
      <c r="A515">
        <v>19825</v>
      </c>
      <c r="B515">
        <v>0</v>
      </c>
      <c r="C515">
        <v>1997</v>
      </c>
      <c r="D515" s="37">
        <v>44131.674976851798</v>
      </c>
      <c r="E515" s="37">
        <v>44144.619780092602</v>
      </c>
      <c r="F515" t="s">
        <v>124</v>
      </c>
      <c r="G515" t="s">
        <v>352</v>
      </c>
      <c r="H515">
        <v>2</v>
      </c>
      <c r="I515">
        <v>1</v>
      </c>
      <c r="J515">
        <v>1</v>
      </c>
      <c r="K515">
        <v>1</v>
      </c>
      <c r="L515">
        <v>1</v>
      </c>
      <c r="M515">
        <v>3</v>
      </c>
      <c r="N515">
        <v>2</v>
      </c>
      <c r="O515">
        <v>1</v>
      </c>
      <c r="P515">
        <v>1</v>
      </c>
      <c r="Q515">
        <v>1</v>
      </c>
      <c r="R515">
        <v>1</v>
      </c>
      <c r="S515">
        <v>3</v>
      </c>
      <c r="T515">
        <v>4</v>
      </c>
      <c r="U515">
        <v>2</v>
      </c>
      <c r="V515">
        <v>1</v>
      </c>
      <c r="W515">
        <v>2</v>
      </c>
      <c r="X515">
        <v>1</v>
      </c>
      <c r="Y515">
        <v>1</v>
      </c>
      <c r="Z515">
        <v>3</v>
      </c>
      <c r="AA515">
        <v>2</v>
      </c>
      <c r="AB515">
        <v>1</v>
      </c>
      <c r="AC515">
        <v>4</v>
      </c>
      <c r="AD515">
        <v>1</v>
      </c>
      <c r="AE515">
        <v>4</v>
      </c>
      <c r="AF515">
        <v>2</v>
      </c>
      <c r="AG515">
        <v>1</v>
      </c>
      <c r="AH515">
        <v>1</v>
      </c>
      <c r="AI515">
        <v>1</v>
      </c>
      <c r="AJ515">
        <v>1</v>
      </c>
      <c r="AK515">
        <v>3</v>
      </c>
      <c r="AL515">
        <v>2</v>
      </c>
      <c r="AM515">
        <v>2</v>
      </c>
      <c r="AN515">
        <v>1</v>
      </c>
      <c r="AO515">
        <v>2</v>
      </c>
      <c r="AP515">
        <v>3</v>
      </c>
      <c r="AQ515">
        <v>3</v>
      </c>
      <c r="AR515">
        <v>4</v>
      </c>
      <c r="AS515">
        <v>2</v>
      </c>
      <c r="AT515">
        <v>1</v>
      </c>
      <c r="AU515">
        <v>2</v>
      </c>
      <c r="AV515">
        <v>1</v>
      </c>
      <c r="AW515">
        <v>2</v>
      </c>
      <c r="AX515">
        <v>3</v>
      </c>
      <c r="AY515">
        <v>2</v>
      </c>
      <c r="AZ515">
        <v>1</v>
      </c>
      <c r="BA515">
        <v>3</v>
      </c>
      <c r="BB515">
        <v>1</v>
      </c>
      <c r="BC515">
        <v>3</v>
      </c>
    </row>
    <row r="516" spans="1:55">
      <c r="A516">
        <v>19896</v>
      </c>
      <c r="B516">
        <v>0</v>
      </c>
      <c r="C516">
        <v>1997</v>
      </c>
      <c r="D516" s="37">
        <v>44131.706504629597</v>
      </c>
      <c r="E516" s="37">
        <v>44144.585289351897</v>
      </c>
      <c r="F516" t="s">
        <v>99</v>
      </c>
      <c r="G516" t="s">
        <v>353</v>
      </c>
      <c r="H516">
        <v>2</v>
      </c>
      <c r="I516">
        <v>2</v>
      </c>
      <c r="J516">
        <v>2</v>
      </c>
      <c r="K516">
        <v>3</v>
      </c>
      <c r="L516">
        <v>2</v>
      </c>
      <c r="M516">
        <v>3</v>
      </c>
      <c r="N516">
        <v>2</v>
      </c>
      <c r="O516">
        <v>2</v>
      </c>
      <c r="P516">
        <v>2</v>
      </c>
      <c r="Q516">
        <v>2</v>
      </c>
      <c r="R516">
        <v>4</v>
      </c>
      <c r="S516">
        <v>3</v>
      </c>
      <c r="T516">
        <v>3</v>
      </c>
      <c r="U516">
        <v>2</v>
      </c>
      <c r="V516">
        <v>1</v>
      </c>
      <c r="W516">
        <v>3</v>
      </c>
      <c r="X516">
        <v>2</v>
      </c>
      <c r="Y516">
        <v>3</v>
      </c>
      <c r="Z516">
        <v>4</v>
      </c>
      <c r="AA516">
        <v>4</v>
      </c>
      <c r="AB516">
        <v>1</v>
      </c>
      <c r="AC516">
        <v>3</v>
      </c>
      <c r="AD516">
        <v>1</v>
      </c>
      <c r="AE516">
        <v>4</v>
      </c>
      <c r="AF516">
        <v>3</v>
      </c>
      <c r="AG516">
        <v>1</v>
      </c>
      <c r="AH516">
        <v>2</v>
      </c>
      <c r="AI516">
        <v>2</v>
      </c>
      <c r="AJ516">
        <v>2</v>
      </c>
      <c r="AK516">
        <v>3</v>
      </c>
      <c r="AL516">
        <v>1</v>
      </c>
      <c r="AM516">
        <v>2</v>
      </c>
      <c r="AN516">
        <v>2</v>
      </c>
      <c r="AO516">
        <v>2</v>
      </c>
      <c r="AP516">
        <v>3</v>
      </c>
      <c r="AQ516">
        <v>4</v>
      </c>
      <c r="AR516">
        <v>4</v>
      </c>
      <c r="AS516">
        <v>3</v>
      </c>
      <c r="AT516">
        <v>1</v>
      </c>
      <c r="AU516">
        <v>3</v>
      </c>
      <c r="AV516">
        <v>2</v>
      </c>
      <c r="AW516">
        <v>3</v>
      </c>
      <c r="AX516">
        <v>4</v>
      </c>
      <c r="AY516">
        <v>3</v>
      </c>
      <c r="AZ516">
        <v>1</v>
      </c>
      <c r="BA516">
        <v>3</v>
      </c>
      <c r="BB516">
        <v>1</v>
      </c>
      <c r="BC516">
        <v>4</v>
      </c>
    </row>
    <row r="517" spans="1:55">
      <c r="A517">
        <v>19522</v>
      </c>
      <c r="B517">
        <v>0</v>
      </c>
      <c r="C517">
        <v>1998</v>
      </c>
      <c r="D517" s="37">
        <v>44131.7323032407</v>
      </c>
      <c r="E517" s="37">
        <v>44144.4679398148</v>
      </c>
      <c r="F517" t="s">
        <v>126</v>
      </c>
      <c r="G517" t="s">
        <v>354</v>
      </c>
      <c r="H517">
        <v>3</v>
      </c>
      <c r="I517">
        <v>2</v>
      </c>
      <c r="J517">
        <v>2</v>
      </c>
      <c r="K517">
        <v>1</v>
      </c>
      <c r="L517">
        <v>2</v>
      </c>
      <c r="M517">
        <v>2</v>
      </c>
      <c r="N517">
        <v>2</v>
      </c>
      <c r="O517">
        <v>2</v>
      </c>
      <c r="P517">
        <v>2</v>
      </c>
      <c r="Q517">
        <v>3</v>
      </c>
      <c r="R517">
        <v>3</v>
      </c>
      <c r="S517">
        <v>3</v>
      </c>
      <c r="T517">
        <v>3</v>
      </c>
      <c r="U517">
        <v>2</v>
      </c>
      <c r="V517">
        <v>1</v>
      </c>
      <c r="W517">
        <v>3</v>
      </c>
      <c r="X517">
        <v>2</v>
      </c>
      <c r="Y517">
        <v>2</v>
      </c>
      <c r="Z517">
        <v>3</v>
      </c>
      <c r="AA517">
        <v>2</v>
      </c>
      <c r="AB517">
        <v>1</v>
      </c>
      <c r="AC517">
        <v>3</v>
      </c>
      <c r="AD517">
        <v>4</v>
      </c>
      <c r="AE517">
        <v>3</v>
      </c>
      <c r="AF517">
        <v>3</v>
      </c>
      <c r="AG517">
        <v>2</v>
      </c>
      <c r="AH517">
        <v>2</v>
      </c>
      <c r="AI517">
        <v>1</v>
      </c>
      <c r="AJ517">
        <v>2</v>
      </c>
      <c r="AK517">
        <v>2</v>
      </c>
      <c r="AL517">
        <v>2</v>
      </c>
      <c r="AM517">
        <v>2</v>
      </c>
      <c r="AN517">
        <v>3</v>
      </c>
      <c r="AO517">
        <v>3</v>
      </c>
      <c r="AP517">
        <v>3</v>
      </c>
      <c r="AQ517">
        <v>4</v>
      </c>
      <c r="AR517">
        <v>3</v>
      </c>
      <c r="AS517">
        <v>2</v>
      </c>
      <c r="AT517">
        <v>1</v>
      </c>
      <c r="AU517">
        <v>2</v>
      </c>
      <c r="AV517">
        <v>1</v>
      </c>
      <c r="AW517">
        <v>2</v>
      </c>
      <c r="AX517">
        <v>3</v>
      </c>
      <c r="AY517">
        <v>2</v>
      </c>
      <c r="AZ517">
        <v>1</v>
      </c>
      <c r="BA517">
        <v>3</v>
      </c>
      <c r="BB517">
        <v>2</v>
      </c>
      <c r="BC517">
        <v>3</v>
      </c>
    </row>
    <row r="518" spans="1:55">
      <c r="A518">
        <v>19922</v>
      </c>
      <c r="B518">
        <v>0</v>
      </c>
      <c r="C518">
        <v>1999</v>
      </c>
      <c r="D518" s="37">
        <v>44131.735625000001</v>
      </c>
      <c r="E518" s="37">
        <v>44143.896400463003</v>
      </c>
      <c r="F518" t="s">
        <v>97</v>
      </c>
      <c r="G518" t="s">
        <v>97</v>
      </c>
      <c r="H518">
        <v>3</v>
      </c>
      <c r="I518">
        <v>3</v>
      </c>
      <c r="J518">
        <v>3</v>
      </c>
      <c r="K518">
        <v>3</v>
      </c>
      <c r="L518">
        <v>3</v>
      </c>
      <c r="M518">
        <v>3</v>
      </c>
      <c r="N518">
        <v>2</v>
      </c>
      <c r="O518">
        <v>2</v>
      </c>
      <c r="P518">
        <v>2</v>
      </c>
      <c r="Q518">
        <v>2</v>
      </c>
      <c r="R518">
        <v>3</v>
      </c>
      <c r="S518">
        <v>3</v>
      </c>
      <c r="T518">
        <v>3</v>
      </c>
      <c r="U518">
        <v>3</v>
      </c>
      <c r="V518">
        <v>2</v>
      </c>
      <c r="W518">
        <v>2</v>
      </c>
      <c r="X518">
        <v>2</v>
      </c>
      <c r="Y518">
        <v>2</v>
      </c>
      <c r="Z518">
        <v>3</v>
      </c>
      <c r="AA518">
        <v>3</v>
      </c>
      <c r="AB518">
        <v>2</v>
      </c>
      <c r="AC518">
        <v>3</v>
      </c>
      <c r="AD518">
        <v>3</v>
      </c>
      <c r="AE518">
        <v>3</v>
      </c>
      <c r="AF518">
        <v>3</v>
      </c>
      <c r="AG518">
        <v>2</v>
      </c>
      <c r="AH518">
        <v>3</v>
      </c>
      <c r="AI518">
        <v>3</v>
      </c>
      <c r="AJ518">
        <v>2</v>
      </c>
      <c r="AK518">
        <v>3</v>
      </c>
      <c r="AL518">
        <v>2</v>
      </c>
      <c r="AM518">
        <v>3</v>
      </c>
      <c r="AN518">
        <v>2</v>
      </c>
      <c r="AO518">
        <v>2</v>
      </c>
      <c r="AP518">
        <v>3</v>
      </c>
      <c r="AQ518">
        <v>3</v>
      </c>
      <c r="AR518">
        <v>3</v>
      </c>
      <c r="AS518">
        <v>3</v>
      </c>
      <c r="AT518">
        <v>3</v>
      </c>
      <c r="AU518">
        <v>2</v>
      </c>
      <c r="AV518">
        <v>2</v>
      </c>
      <c r="AW518">
        <v>3</v>
      </c>
      <c r="AX518">
        <v>3</v>
      </c>
      <c r="AY518">
        <v>3</v>
      </c>
      <c r="AZ518">
        <v>2</v>
      </c>
      <c r="BA518">
        <v>3</v>
      </c>
      <c r="BB518">
        <v>2</v>
      </c>
      <c r="BC518">
        <v>3</v>
      </c>
    </row>
    <row r="519" spans="1:55">
      <c r="A519">
        <v>20015</v>
      </c>
      <c r="B519">
        <v>0</v>
      </c>
      <c r="C519">
        <v>1999</v>
      </c>
      <c r="D519" s="37">
        <v>44131.7726273148</v>
      </c>
      <c r="E519" s="37">
        <v>44139.5558101852</v>
      </c>
      <c r="F519" t="s">
        <v>131</v>
      </c>
      <c r="G519" t="s">
        <v>355</v>
      </c>
      <c r="H519">
        <v>1</v>
      </c>
      <c r="I519">
        <v>1</v>
      </c>
      <c r="J519">
        <v>1</v>
      </c>
      <c r="K519">
        <v>1</v>
      </c>
      <c r="L519">
        <v>1</v>
      </c>
      <c r="M519">
        <v>4</v>
      </c>
      <c r="N519">
        <v>2</v>
      </c>
      <c r="O519">
        <v>2</v>
      </c>
      <c r="P519">
        <v>1</v>
      </c>
      <c r="Q519">
        <v>1</v>
      </c>
      <c r="R519">
        <v>2</v>
      </c>
      <c r="S519">
        <v>4</v>
      </c>
      <c r="T519">
        <v>4</v>
      </c>
      <c r="U519">
        <v>1</v>
      </c>
      <c r="V519">
        <v>1</v>
      </c>
      <c r="W519">
        <v>3</v>
      </c>
      <c r="X519">
        <v>1</v>
      </c>
      <c r="Y519">
        <v>2</v>
      </c>
      <c r="Z519">
        <v>3</v>
      </c>
      <c r="AA519">
        <v>3</v>
      </c>
      <c r="AB519">
        <v>2</v>
      </c>
      <c r="AC519">
        <v>2</v>
      </c>
      <c r="AD519">
        <v>1</v>
      </c>
      <c r="AE519">
        <v>4</v>
      </c>
      <c r="AF519">
        <v>1</v>
      </c>
      <c r="AG519">
        <v>1</v>
      </c>
      <c r="AH519">
        <v>1</v>
      </c>
      <c r="AI519">
        <v>1</v>
      </c>
      <c r="AJ519">
        <v>1</v>
      </c>
      <c r="AK519">
        <v>4</v>
      </c>
      <c r="AL519">
        <v>2</v>
      </c>
      <c r="AM519">
        <v>2</v>
      </c>
      <c r="AN519">
        <v>2</v>
      </c>
      <c r="AO519">
        <v>1</v>
      </c>
      <c r="AP519">
        <v>3</v>
      </c>
      <c r="AQ519">
        <v>4</v>
      </c>
      <c r="AR519">
        <v>4</v>
      </c>
      <c r="AS519">
        <v>1</v>
      </c>
      <c r="AT519">
        <v>1</v>
      </c>
      <c r="AU519">
        <v>3</v>
      </c>
      <c r="AV519">
        <v>1</v>
      </c>
      <c r="AW519">
        <v>2</v>
      </c>
      <c r="AX519">
        <v>4</v>
      </c>
      <c r="AY519">
        <v>4</v>
      </c>
      <c r="AZ519">
        <v>2</v>
      </c>
      <c r="BA519">
        <v>3</v>
      </c>
      <c r="BB519">
        <v>1</v>
      </c>
      <c r="BC519">
        <v>4</v>
      </c>
    </row>
    <row r="520" spans="1:55">
      <c r="A520">
        <v>20110</v>
      </c>
      <c r="B520">
        <v>0</v>
      </c>
      <c r="C520">
        <v>1998</v>
      </c>
      <c r="D520" s="37">
        <v>44131.829849537004</v>
      </c>
      <c r="E520" s="37">
        <v>44145.821087962999</v>
      </c>
      <c r="F520" t="s">
        <v>99</v>
      </c>
      <c r="G520" t="s">
        <v>111</v>
      </c>
      <c r="H520">
        <v>3</v>
      </c>
      <c r="I520">
        <v>3</v>
      </c>
      <c r="J520">
        <v>3</v>
      </c>
      <c r="K520">
        <v>2</v>
      </c>
      <c r="L520">
        <v>2</v>
      </c>
      <c r="M520">
        <v>3</v>
      </c>
      <c r="N520">
        <v>3</v>
      </c>
      <c r="O520">
        <v>2</v>
      </c>
      <c r="P520">
        <v>2</v>
      </c>
      <c r="Q520">
        <v>2</v>
      </c>
      <c r="R520">
        <v>3</v>
      </c>
      <c r="S520">
        <v>3</v>
      </c>
      <c r="T520">
        <v>2</v>
      </c>
      <c r="U520">
        <v>3</v>
      </c>
      <c r="V520">
        <v>2</v>
      </c>
      <c r="W520">
        <v>3</v>
      </c>
      <c r="X520">
        <v>2</v>
      </c>
      <c r="Y520">
        <v>4</v>
      </c>
      <c r="Z520">
        <v>3</v>
      </c>
      <c r="AA520">
        <v>4</v>
      </c>
      <c r="AB520">
        <v>2</v>
      </c>
      <c r="AC520">
        <v>3</v>
      </c>
      <c r="AD520">
        <v>2</v>
      </c>
      <c r="AE520">
        <v>3</v>
      </c>
      <c r="AF520">
        <v>3</v>
      </c>
      <c r="AG520">
        <v>3</v>
      </c>
      <c r="AH520">
        <v>3</v>
      </c>
      <c r="AI520">
        <v>3</v>
      </c>
      <c r="AJ520">
        <v>3</v>
      </c>
      <c r="AK520">
        <v>2</v>
      </c>
      <c r="AL520">
        <v>3</v>
      </c>
      <c r="AM520">
        <v>3</v>
      </c>
      <c r="AN520">
        <v>2</v>
      </c>
      <c r="AO520">
        <v>2</v>
      </c>
      <c r="AP520">
        <v>3</v>
      </c>
      <c r="AQ520">
        <v>3</v>
      </c>
      <c r="AR520">
        <v>2</v>
      </c>
      <c r="AS520">
        <v>3</v>
      </c>
      <c r="AT520">
        <v>2</v>
      </c>
      <c r="AU520">
        <v>3</v>
      </c>
      <c r="AV520">
        <v>2</v>
      </c>
      <c r="AW520">
        <v>3</v>
      </c>
      <c r="AX520">
        <v>3</v>
      </c>
      <c r="AY520">
        <v>4</v>
      </c>
      <c r="AZ520">
        <v>2</v>
      </c>
      <c r="BA520">
        <v>4</v>
      </c>
      <c r="BB520">
        <v>2</v>
      </c>
      <c r="BC520">
        <v>3</v>
      </c>
    </row>
    <row r="521" spans="1:55">
      <c r="A521">
        <v>20071</v>
      </c>
      <c r="B521">
        <v>1</v>
      </c>
      <c r="C521">
        <v>1998</v>
      </c>
      <c r="D521" s="37">
        <v>44131.849618055603</v>
      </c>
      <c r="E521" s="37">
        <v>44144.615335648101</v>
      </c>
      <c r="F521" t="s">
        <v>138</v>
      </c>
      <c r="G521" t="s">
        <v>356</v>
      </c>
      <c r="H521">
        <v>4</v>
      </c>
      <c r="I521">
        <v>4</v>
      </c>
      <c r="J521">
        <v>4</v>
      </c>
      <c r="K521">
        <v>4</v>
      </c>
      <c r="L521">
        <v>4</v>
      </c>
      <c r="M521">
        <v>2</v>
      </c>
      <c r="N521">
        <v>3</v>
      </c>
      <c r="O521">
        <v>3</v>
      </c>
      <c r="P521">
        <v>2</v>
      </c>
      <c r="Q521">
        <v>3</v>
      </c>
      <c r="R521">
        <v>3</v>
      </c>
      <c r="S521">
        <v>3</v>
      </c>
      <c r="T521">
        <v>2</v>
      </c>
      <c r="U521">
        <v>3</v>
      </c>
      <c r="V521">
        <v>3</v>
      </c>
      <c r="W521">
        <v>3</v>
      </c>
      <c r="X521">
        <v>3</v>
      </c>
      <c r="Y521">
        <v>3</v>
      </c>
      <c r="Z521">
        <v>3</v>
      </c>
      <c r="AA521">
        <v>2</v>
      </c>
      <c r="AB521">
        <v>4</v>
      </c>
      <c r="AC521">
        <v>3</v>
      </c>
      <c r="AD521">
        <v>3</v>
      </c>
      <c r="AE521">
        <v>2</v>
      </c>
      <c r="AF521">
        <v>4</v>
      </c>
      <c r="AG521">
        <v>4</v>
      </c>
      <c r="AH521">
        <v>4</v>
      </c>
      <c r="AI521">
        <v>3</v>
      </c>
      <c r="AJ521">
        <v>3</v>
      </c>
      <c r="AK521">
        <v>1</v>
      </c>
      <c r="AL521">
        <v>3</v>
      </c>
      <c r="AM521">
        <v>3</v>
      </c>
      <c r="AN521">
        <v>2</v>
      </c>
      <c r="AO521">
        <v>4</v>
      </c>
      <c r="AP521">
        <v>3</v>
      </c>
      <c r="AQ521">
        <v>3</v>
      </c>
      <c r="AR521">
        <v>2</v>
      </c>
      <c r="AS521">
        <v>3</v>
      </c>
      <c r="AT521">
        <v>3</v>
      </c>
      <c r="AU521">
        <v>3</v>
      </c>
      <c r="AV521">
        <v>3</v>
      </c>
      <c r="AW521">
        <v>3</v>
      </c>
      <c r="AX521">
        <v>2</v>
      </c>
      <c r="AY521">
        <v>2</v>
      </c>
      <c r="AZ521">
        <v>4</v>
      </c>
      <c r="BA521">
        <v>3</v>
      </c>
      <c r="BB521">
        <v>4</v>
      </c>
      <c r="BC521">
        <v>2</v>
      </c>
    </row>
    <row r="522" spans="1:55">
      <c r="A522">
        <v>20262</v>
      </c>
      <c r="B522">
        <v>1</v>
      </c>
      <c r="C522">
        <v>1997</v>
      </c>
      <c r="D522" s="37">
        <v>44131.883599537003</v>
      </c>
      <c r="E522" s="37">
        <v>44140.923865740697</v>
      </c>
      <c r="F522" t="s">
        <v>141</v>
      </c>
      <c r="G522" t="s">
        <v>102</v>
      </c>
      <c r="H522">
        <v>3</v>
      </c>
      <c r="I522">
        <v>2</v>
      </c>
      <c r="J522">
        <v>2</v>
      </c>
      <c r="K522">
        <v>2</v>
      </c>
      <c r="L522">
        <v>3</v>
      </c>
      <c r="M522">
        <v>1</v>
      </c>
      <c r="N522">
        <v>2</v>
      </c>
      <c r="O522">
        <v>2</v>
      </c>
      <c r="P522">
        <v>1</v>
      </c>
      <c r="Q522">
        <v>3</v>
      </c>
      <c r="R522">
        <v>3</v>
      </c>
      <c r="S522">
        <v>4</v>
      </c>
      <c r="T522">
        <v>4</v>
      </c>
      <c r="U522">
        <v>2</v>
      </c>
      <c r="V522">
        <v>2</v>
      </c>
      <c r="W522">
        <v>2</v>
      </c>
      <c r="X522">
        <v>2</v>
      </c>
      <c r="Y522">
        <v>3</v>
      </c>
      <c r="Z522">
        <v>4</v>
      </c>
      <c r="AA522">
        <v>4</v>
      </c>
      <c r="AB522">
        <v>1</v>
      </c>
      <c r="AC522">
        <v>4</v>
      </c>
      <c r="AD522">
        <v>1</v>
      </c>
      <c r="AE522">
        <v>3</v>
      </c>
      <c r="AF522">
        <v>3</v>
      </c>
      <c r="AG522">
        <v>2</v>
      </c>
      <c r="AH522">
        <v>2</v>
      </c>
      <c r="AI522">
        <v>2</v>
      </c>
      <c r="AJ522">
        <v>4</v>
      </c>
      <c r="AK522">
        <v>2</v>
      </c>
      <c r="AL522">
        <v>2</v>
      </c>
      <c r="AM522">
        <v>2</v>
      </c>
      <c r="AN522">
        <v>1</v>
      </c>
      <c r="AO522">
        <v>3</v>
      </c>
      <c r="AP522">
        <v>4</v>
      </c>
      <c r="AQ522">
        <v>3</v>
      </c>
      <c r="AR522">
        <v>4</v>
      </c>
      <c r="AS522">
        <v>4</v>
      </c>
      <c r="AT522">
        <v>2</v>
      </c>
      <c r="AU522">
        <v>3</v>
      </c>
      <c r="AV522">
        <v>3</v>
      </c>
      <c r="AW522">
        <v>4</v>
      </c>
      <c r="AX522">
        <v>4</v>
      </c>
      <c r="AY522">
        <v>3</v>
      </c>
      <c r="AZ522">
        <v>2</v>
      </c>
      <c r="BA522">
        <v>4</v>
      </c>
      <c r="BB522">
        <v>1</v>
      </c>
      <c r="BC522">
        <v>4</v>
      </c>
    </row>
    <row r="523" spans="1:55">
      <c r="A523">
        <v>14468</v>
      </c>
      <c r="B523">
        <v>0</v>
      </c>
      <c r="C523">
        <v>1997</v>
      </c>
      <c r="D523" s="37">
        <v>44131.930393518502</v>
      </c>
      <c r="E523" s="37">
        <v>44144.597303240698</v>
      </c>
      <c r="F523" t="s">
        <v>144</v>
      </c>
      <c r="G523" t="s">
        <v>97</v>
      </c>
      <c r="H523">
        <v>4</v>
      </c>
      <c r="I523">
        <v>3</v>
      </c>
      <c r="J523">
        <v>3</v>
      </c>
      <c r="K523">
        <v>3</v>
      </c>
      <c r="L523">
        <v>1</v>
      </c>
      <c r="M523">
        <v>2</v>
      </c>
      <c r="N523">
        <v>2</v>
      </c>
      <c r="O523">
        <v>2</v>
      </c>
      <c r="P523">
        <v>1</v>
      </c>
      <c r="Q523">
        <v>2</v>
      </c>
      <c r="R523">
        <v>3</v>
      </c>
      <c r="S523">
        <v>3</v>
      </c>
      <c r="T523">
        <v>3</v>
      </c>
      <c r="U523">
        <v>3</v>
      </c>
      <c r="V523">
        <v>1</v>
      </c>
      <c r="W523">
        <v>1</v>
      </c>
      <c r="X523">
        <v>1</v>
      </c>
      <c r="Y523">
        <v>3</v>
      </c>
      <c r="Z523">
        <v>3</v>
      </c>
      <c r="AA523">
        <v>3</v>
      </c>
      <c r="AB523">
        <v>2</v>
      </c>
      <c r="AC523">
        <v>4</v>
      </c>
      <c r="AD523">
        <v>2</v>
      </c>
      <c r="AE523">
        <v>3</v>
      </c>
      <c r="AF523">
        <v>4</v>
      </c>
      <c r="AG523">
        <v>3</v>
      </c>
      <c r="AH523">
        <v>3</v>
      </c>
      <c r="AI523">
        <v>3</v>
      </c>
      <c r="AJ523">
        <v>2</v>
      </c>
      <c r="AK523">
        <v>2</v>
      </c>
      <c r="AL523">
        <v>2</v>
      </c>
      <c r="AM523">
        <v>2</v>
      </c>
      <c r="AN523">
        <v>1</v>
      </c>
      <c r="AO523">
        <v>2</v>
      </c>
      <c r="AP523">
        <v>3</v>
      </c>
      <c r="AQ523">
        <v>3</v>
      </c>
      <c r="AR523">
        <v>2</v>
      </c>
      <c r="AS523">
        <v>1</v>
      </c>
      <c r="AT523">
        <v>1</v>
      </c>
      <c r="AU523">
        <v>2</v>
      </c>
      <c r="AV523">
        <v>1</v>
      </c>
      <c r="AW523">
        <v>2</v>
      </c>
      <c r="AX523">
        <v>2</v>
      </c>
      <c r="AY523">
        <v>2</v>
      </c>
      <c r="AZ523">
        <v>2</v>
      </c>
      <c r="BA523">
        <v>3</v>
      </c>
      <c r="BB523">
        <v>2</v>
      </c>
      <c r="BC523">
        <v>3</v>
      </c>
    </row>
    <row r="524" spans="1:55">
      <c r="A524">
        <v>20508</v>
      </c>
      <c r="B524">
        <v>0</v>
      </c>
      <c r="C524">
        <v>1998</v>
      </c>
      <c r="D524" s="37">
        <v>44132.443402777797</v>
      </c>
      <c r="E524" s="37">
        <v>44141.957673611098</v>
      </c>
      <c r="F524" t="s">
        <v>99</v>
      </c>
      <c r="G524" t="s">
        <v>111</v>
      </c>
      <c r="H524">
        <v>4</v>
      </c>
      <c r="I524">
        <v>3</v>
      </c>
      <c r="J524">
        <v>3</v>
      </c>
      <c r="K524">
        <v>3</v>
      </c>
      <c r="L524">
        <v>1</v>
      </c>
      <c r="M524">
        <v>3</v>
      </c>
      <c r="N524">
        <v>3</v>
      </c>
      <c r="O524">
        <v>1</v>
      </c>
      <c r="P524">
        <v>1</v>
      </c>
      <c r="Q524">
        <v>2</v>
      </c>
      <c r="R524">
        <v>3</v>
      </c>
      <c r="S524">
        <v>4</v>
      </c>
      <c r="T524">
        <v>2</v>
      </c>
      <c r="U524">
        <v>2</v>
      </c>
      <c r="V524">
        <v>1</v>
      </c>
      <c r="W524">
        <v>2</v>
      </c>
      <c r="X524">
        <v>1</v>
      </c>
      <c r="Y524">
        <v>2</v>
      </c>
      <c r="Z524">
        <v>4</v>
      </c>
      <c r="AA524">
        <v>3</v>
      </c>
      <c r="AB524">
        <v>1</v>
      </c>
      <c r="AC524">
        <v>3</v>
      </c>
      <c r="AD524">
        <v>2</v>
      </c>
      <c r="AE524">
        <v>3</v>
      </c>
      <c r="AF524">
        <v>3</v>
      </c>
      <c r="AG524">
        <v>3</v>
      </c>
      <c r="AH524">
        <v>3</v>
      </c>
      <c r="AI524">
        <v>3</v>
      </c>
      <c r="AJ524">
        <v>2</v>
      </c>
      <c r="AK524">
        <v>3</v>
      </c>
      <c r="AL524">
        <v>2</v>
      </c>
      <c r="AM524">
        <v>2</v>
      </c>
      <c r="AN524">
        <v>2</v>
      </c>
      <c r="AO524">
        <v>2</v>
      </c>
      <c r="AP524">
        <v>2</v>
      </c>
      <c r="AQ524">
        <v>3</v>
      </c>
      <c r="AR524">
        <v>2</v>
      </c>
      <c r="AS524">
        <v>2</v>
      </c>
      <c r="AT524">
        <v>1</v>
      </c>
      <c r="AU524">
        <v>2</v>
      </c>
      <c r="AV524">
        <v>2</v>
      </c>
      <c r="AW524">
        <v>2</v>
      </c>
      <c r="AX524">
        <v>2</v>
      </c>
      <c r="AY524">
        <v>2</v>
      </c>
      <c r="AZ524">
        <v>2</v>
      </c>
      <c r="BA524">
        <v>3</v>
      </c>
      <c r="BB524">
        <v>2</v>
      </c>
      <c r="BC524">
        <v>3</v>
      </c>
    </row>
    <row r="525" spans="1:55">
      <c r="A525">
        <v>20557</v>
      </c>
      <c r="B525">
        <v>0</v>
      </c>
      <c r="C525">
        <v>1988</v>
      </c>
      <c r="D525" s="37">
        <v>44132.493935185201</v>
      </c>
      <c r="E525" s="37">
        <v>44144.456469907404</v>
      </c>
      <c r="F525" t="s">
        <v>156</v>
      </c>
      <c r="G525" t="s">
        <v>357</v>
      </c>
      <c r="H525">
        <v>4</v>
      </c>
      <c r="I525">
        <v>3</v>
      </c>
      <c r="J525">
        <v>3</v>
      </c>
      <c r="K525">
        <v>3</v>
      </c>
      <c r="L525">
        <v>3</v>
      </c>
      <c r="M525">
        <v>1</v>
      </c>
      <c r="N525">
        <v>3</v>
      </c>
      <c r="O525">
        <v>2</v>
      </c>
      <c r="P525">
        <v>2</v>
      </c>
      <c r="Q525">
        <v>4</v>
      </c>
      <c r="R525">
        <v>3</v>
      </c>
      <c r="S525">
        <v>3</v>
      </c>
      <c r="T525">
        <v>2</v>
      </c>
      <c r="U525">
        <v>3</v>
      </c>
      <c r="V525">
        <v>2</v>
      </c>
      <c r="W525">
        <v>3</v>
      </c>
      <c r="X525">
        <v>2</v>
      </c>
      <c r="Y525">
        <v>2</v>
      </c>
      <c r="Z525">
        <v>3</v>
      </c>
      <c r="AA525">
        <v>2</v>
      </c>
      <c r="AB525">
        <v>2</v>
      </c>
      <c r="AC525">
        <v>3</v>
      </c>
      <c r="AD525">
        <v>3</v>
      </c>
      <c r="AE525">
        <v>2</v>
      </c>
      <c r="AF525">
        <v>3</v>
      </c>
      <c r="AG525">
        <v>3</v>
      </c>
      <c r="AH525">
        <v>3</v>
      </c>
      <c r="AI525">
        <v>3</v>
      </c>
      <c r="AJ525">
        <v>3</v>
      </c>
      <c r="AK525">
        <v>1</v>
      </c>
      <c r="AL525">
        <v>3</v>
      </c>
      <c r="AM525">
        <v>2</v>
      </c>
      <c r="AN525">
        <v>2</v>
      </c>
      <c r="AO525">
        <v>4</v>
      </c>
      <c r="AP525">
        <v>3</v>
      </c>
      <c r="AQ525">
        <v>3</v>
      </c>
      <c r="AR525">
        <v>2</v>
      </c>
      <c r="AS525">
        <v>3</v>
      </c>
      <c r="AT525">
        <v>2</v>
      </c>
      <c r="AU525">
        <v>3</v>
      </c>
      <c r="AV525">
        <v>2</v>
      </c>
      <c r="AW525">
        <v>2</v>
      </c>
      <c r="AX525">
        <v>3</v>
      </c>
      <c r="AY525">
        <v>2</v>
      </c>
      <c r="AZ525">
        <v>2</v>
      </c>
      <c r="BA525">
        <v>2</v>
      </c>
      <c r="BB525">
        <v>2</v>
      </c>
      <c r="BC525">
        <v>3</v>
      </c>
    </row>
    <row r="526" spans="1:55">
      <c r="A526">
        <v>20616</v>
      </c>
      <c r="B526">
        <v>0</v>
      </c>
      <c r="C526">
        <v>1995</v>
      </c>
      <c r="D526" s="37">
        <v>44132.5550462963</v>
      </c>
      <c r="E526" s="37">
        <v>44148.642488425903</v>
      </c>
      <c r="F526" t="s">
        <v>159</v>
      </c>
      <c r="G526" t="s">
        <v>358</v>
      </c>
      <c r="H526">
        <v>4</v>
      </c>
      <c r="I526">
        <v>3</v>
      </c>
      <c r="J526">
        <v>4</v>
      </c>
      <c r="K526">
        <v>4</v>
      </c>
      <c r="L526">
        <v>2</v>
      </c>
      <c r="M526">
        <v>2</v>
      </c>
      <c r="N526">
        <v>3</v>
      </c>
      <c r="O526">
        <v>2</v>
      </c>
      <c r="P526">
        <v>2</v>
      </c>
      <c r="Q526">
        <v>4</v>
      </c>
      <c r="R526">
        <v>4</v>
      </c>
      <c r="S526">
        <v>3</v>
      </c>
      <c r="T526">
        <v>3</v>
      </c>
      <c r="U526">
        <v>3</v>
      </c>
      <c r="V526">
        <v>2</v>
      </c>
      <c r="W526">
        <v>2</v>
      </c>
      <c r="X526">
        <v>2</v>
      </c>
      <c r="Y526">
        <v>3</v>
      </c>
      <c r="Z526">
        <v>3</v>
      </c>
      <c r="AA526">
        <v>4</v>
      </c>
      <c r="AB526">
        <v>2</v>
      </c>
      <c r="AC526">
        <v>2</v>
      </c>
      <c r="AD526">
        <v>4</v>
      </c>
      <c r="AE526">
        <v>2</v>
      </c>
      <c r="AF526">
        <v>4</v>
      </c>
      <c r="AG526">
        <v>3</v>
      </c>
      <c r="AH526">
        <v>4</v>
      </c>
      <c r="AI526">
        <v>4</v>
      </c>
      <c r="AJ526">
        <v>2</v>
      </c>
      <c r="AK526">
        <v>2</v>
      </c>
      <c r="AL526">
        <v>3</v>
      </c>
      <c r="AM526">
        <v>2</v>
      </c>
      <c r="AN526">
        <v>3</v>
      </c>
      <c r="AO526">
        <v>4</v>
      </c>
      <c r="AP526">
        <v>4</v>
      </c>
      <c r="AQ526">
        <v>3</v>
      </c>
      <c r="AR526">
        <v>2</v>
      </c>
      <c r="AS526">
        <v>3</v>
      </c>
      <c r="AT526">
        <v>2</v>
      </c>
      <c r="AU526">
        <v>2</v>
      </c>
      <c r="AV526">
        <v>2</v>
      </c>
      <c r="AW526">
        <v>2</v>
      </c>
      <c r="AX526">
        <v>3</v>
      </c>
      <c r="AY526">
        <v>4</v>
      </c>
      <c r="AZ526">
        <v>2</v>
      </c>
      <c r="BA526">
        <v>2</v>
      </c>
      <c r="BB526">
        <v>4</v>
      </c>
      <c r="BC526">
        <v>2</v>
      </c>
    </row>
    <row r="527" spans="1:55">
      <c r="A527">
        <v>20547</v>
      </c>
      <c r="B527">
        <v>0</v>
      </c>
      <c r="C527">
        <v>1999</v>
      </c>
      <c r="D527" s="37">
        <v>44132.569085648101</v>
      </c>
      <c r="E527" s="37">
        <v>44141.7340625</v>
      </c>
      <c r="F527" t="s">
        <v>162</v>
      </c>
      <c r="G527" t="s">
        <v>359</v>
      </c>
      <c r="H527">
        <v>4</v>
      </c>
      <c r="I527">
        <v>4</v>
      </c>
      <c r="J527">
        <v>4</v>
      </c>
      <c r="K527">
        <v>4</v>
      </c>
      <c r="L527">
        <v>4</v>
      </c>
      <c r="M527">
        <v>3</v>
      </c>
      <c r="N527">
        <v>3</v>
      </c>
      <c r="O527">
        <v>4</v>
      </c>
      <c r="P527">
        <v>3</v>
      </c>
      <c r="Q527">
        <v>3</v>
      </c>
      <c r="R527">
        <v>3</v>
      </c>
      <c r="S527">
        <v>4</v>
      </c>
      <c r="T527">
        <v>3</v>
      </c>
      <c r="U527">
        <v>2</v>
      </c>
      <c r="V527">
        <v>2</v>
      </c>
      <c r="W527">
        <v>2</v>
      </c>
      <c r="X527">
        <v>3</v>
      </c>
      <c r="Y527">
        <v>3</v>
      </c>
      <c r="Z527">
        <v>4</v>
      </c>
      <c r="AA527">
        <v>4</v>
      </c>
      <c r="AB527">
        <v>2</v>
      </c>
      <c r="AC527">
        <v>3</v>
      </c>
      <c r="AD527">
        <v>3</v>
      </c>
      <c r="AE527">
        <v>3</v>
      </c>
      <c r="AF527">
        <v>4</v>
      </c>
      <c r="AG527">
        <v>3</v>
      </c>
      <c r="AH527">
        <v>3</v>
      </c>
      <c r="AI527">
        <v>4</v>
      </c>
      <c r="AJ527">
        <v>3</v>
      </c>
      <c r="AK527">
        <v>3</v>
      </c>
      <c r="AL527">
        <v>2</v>
      </c>
      <c r="AM527">
        <v>3</v>
      </c>
      <c r="AN527">
        <v>2</v>
      </c>
      <c r="AO527">
        <v>3</v>
      </c>
      <c r="AP527">
        <v>4</v>
      </c>
      <c r="AQ527">
        <v>4</v>
      </c>
      <c r="AR527">
        <v>4</v>
      </c>
      <c r="AS527">
        <v>1</v>
      </c>
      <c r="AT527">
        <v>1</v>
      </c>
      <c r="AU527">
        <v>2</v>
      </c>
      <c r="AV527">
        <v>4</v>
      </c>
      <c r="AW527">
        <v>4</v>
      </c>
      <c r="AX527">
        <v>4</v>
      </c>
      <c r="AY527">
        <v>4</v>
      </c>
      <c r="AZ527">
        <v>2</v>
      </c>
      <c r="BA527">
        <v>4</v>
      </c>
      <c r="BB527">
        <v>3</v>
      </c>
      <c r="BC527">
        <v>4</v>
      </c>
    </row>
    <row r="528" spans="1:55">
      <c r="A528">
        <v>20632</v>
      </c>
      <c r="B528">
        <v>0</v>
      </c>
      <c r="C528">
        <v>1995</v>
      </c>
      <c r="D528" s="37">
        <v>44132.574050925898</v>
      </c>
      <c r="E528" s="37">
        <v>44140.742256944402</v>
      </c>
      <c r="F528" t="s">
        <v>163</v>
      </c>
      <c r="G528" t="s">
        <v>360</v>
      </c>
      <c r="H528">
        <v>3</v>
      </c>
      <c r="I528">
        <v>3</v>
      </c>
      <c r="J528">
        <v>3</v>
      </c>
      <c r="K528">
        <v>3</v>
      </c>
      <c r="L528">
        <v>3</v>
      </c>
      <c r="M528">
        <v>2</v>
      </c>
      <c r="N528">
        <v>2</v>
      </c>
      <c r="O528">
        <v>2</v>
      </c>
      <c r="P528">
        <v>3</v>
      </c>
      <c r="Q528">
        <v>3</v>
      </c>
      <c r="R528">
        <v>3</v>
      </c>
      <c r="S528">
        <v>4</v>
      </c>
      <c r="T528">
        <v>2</v>
      </c>
      <c r="U528">
        <v>3</v>
      </c>
      <c r="V528">
        <v>2</v>
      </c>
      <c r="W528">
        <v>2</v>
      </c>
      <c r="X528">
        <v>2</v>
      </c>
      <c r="Y528">
        <v>3</v>
      </c>
      <c r="Z528">
        <v>4</v>
      </c>
      <c r="AA528">
        <v>3</v>
      </c>
      <c r="AB528">
        <v>3</v>
      </c>
      <c r="AC528">
        <v>3</v>
      </c>
      <c r="AD528">
        <v>3</v>
      </c>
      <c r="AE528">
        <v>2</v>
      </c>
      <c r="AF528">
        <v>3</v>
      </c>
      <c r="AG528">
        <v>3</v>
      </c>
      <c r="AH528">
        <v>3</v>
      </c>
      <c r="AI528">
        <v>3</v>
      </c>
      <c r="AJ528">
        <v>3</v>
      </c>
      <c r="AK528">
        <v>2</v>
      </c>
      <c r="AL528">
        <v>3</v>
      </c>
      <c r="AM528">
        <v>2</v>
      </c>
      <c r="AN528">
        <v>3</v>
      </c>
      <c r="AO528">
        <v>4</v>
      </c>
      <c r="AP528">
        <v>3</v>
      </c>
      <c r="AQ528">
        <v>4</v>
      </c>
      <c r="AR528">
        <v>3</v>
      </c>
      <c r="AS528">
        <v>3</v>
      </c>
      <c r="AT528">
        <v>2</v>
      </c>
      <c r="AU528">
        <v>2</v>
      </c>
      <c r="AV528">
        <v>2</v>
      </c>
      <c r="AW528">
        <v>3</v>
      </c>
      <c r="AX528">
        <v>4</v>
      </c>
      <c r="AY528">
        <v>3</v>
      </c>
      <c r="AZ528">
        <v>3</v>
      </c>
      <c r="BA528">
        <v>3</v>
      </c>
      <c r="BB528">
        <v>3</v>
      </c>
      <c r="BC528">
        <v>2</v>
      </c>
    </row>
    <row r="529" spans="1:55">
      <c r="A529">
        <v>20593</v>
      </c>
      <c r="B529">
        <v>1</v>
      </c>
      <c r="C529">
        <v>1997</v>
      </c>
      <c r="D529" s="37">
        <v>44132.575393518498</v>
      </c>
      <c r="E529" s="37">
        <v>44149.635532407403</v>
      </c>
      <c r="F529" t="s">
        <v>164</v>
      </c>
      <c r="G529" t="s">
        <v>361</v>
      </c>
      <c r="H529">
        <v>3</v>
      </c>
      <c r="I529">
        <v>3</v>
      </c>
      <c r="J529">
        <v>3</v>
      </c>
      <c r="K529">
        <v>2</v>
      </c>
      <c r="L529">
        <v>3</v>
      </c>
      <c r="M529">
        <v>2</v>
      </c>
      <c r="N529">
        <v>4</v>
      </c>
      <c r="O529">
        <v>3</v>
      </c>
      <c r="P529">
        <v>2</v>
      </c>
      <c r="Q529">
        <v>3</v>
      </c>
      <c r="R529">
        <v>4</v>
      </c>
      <c r="S529">
        <v>3</v>
      </c>
      <c r="T529">
        <v>3</v>
      </c>
      <c r="U529">
        <v>3</v>
      </c>
      <c r="V529">
        <v>2</v>
      </c>
      <c r="W529">
        <v>2</v>
      </c>
      <c r="X529">
        <v>2</v>
      </c>
      <c r="Y529">
        <v>2</v>
      </c>
      <c r="Z529">
        <v>2</v>
      </c>
      <c r="AA529">
        <v>3</v>
      </c>
      <c r="AB529">
        <v>3</v>
      </c>
      <c r="AC529">
        <v>3</v>
      </c>
      <c r="AD529">
        <v>3</v>
      </c>
      <c r="AE529">
        <v>2</v>
      </c>
      <c r="AF529">
        <v>2</v>
      </c>
      <c r="AG529">
        <v>3</v>
      </c>
      <c r="AH529">
        <v>3</v>
      </c>
      <c r="AI529">
        <v>3</v>
      </c>
      <c r="AJ529">
        <v>2</v>
      </c>
      <c r="AK529">
        <v>3</v>
      </c>
      <c r="AL529">
        <v>3</v>
      </c>
      <c r="AM529">
        <v>2</v>
      </c>
      <c r="AN529">
        <v>2</v>
      </c>
      <c r="AO529">
        <v>2</v>
      </c>
      <c r="AP529">
        <v>3</v>
      </c>
      <c r="AQ529">
        <v>3</v>
      </c>
      <c r="AR529">
        <v>3</v>
      </c>
      <c r="AS529">
        <v>2</v>
      </c>
      <c r="AT529">
        <v>2</v>
      </c>
      <c r="AU529">
        <v>2</v>
      </c>
      <c r="AV529">
        <v>2</v>
      </c>
      <c r="AW529">
        <v>2</v>
      </c>
      <c r="AX529">
        <v>2</v>
      </c>
      <c r="AY529">
        <v>2</v>
      </c>
      <c r="AZ529">
        <v>3</v>
      </c>
      <c r="BA529">
        <v>3</v>
      </c>
      <c r="BB529">
        <v>2</v>
      </c>
      <c r="BC529">
        <v>2</v>
      </c>
    </row>
    <row r="530" spans="1:55">
      <c r="A530">
        <v>19963</v>
      </c>
      <c r="B530">
        <v>0</v>
      </c>
      <c r="C530">
        <v>1993</v>
      </c>
      <c r="D530" s="37">
        <v>44132.627025463</v>
      </c>
      <c r="E530" s="37">
        <v>44148.987094907403</v>
      </c>
      <c r="F530" t="s">
        <v>169</v>
      </c>
      <c r="G530" t="s">
        <v>224</v>
      </c>
      <c r="H530">
        <v>4</v>
      </c>
      <c r="I530">
        <v>4</v>
      </c>
      <c r="J530">
        <v>3</v>
      </c>
      <c r="K530">
        <v>3</v>
      </c>
      <c r="L530">
        <v>2</v>
      </c>
      <c r="M530">
        <v>1</v>
      </c>
      <c r="N530">
        <v>3</v>
      </c>
      <c r="O530">
        <v>2</v>
      </c>
      <c r="P530">
        <v>3</v>
      </c>
      <c r="Q530">
        <v>3</v>
      </c>
      <c r="R530">
        <v>3</v>
      </c>
      <c r="S530">
        <v>3</v>
      </c>
      <c r="T530">
        <v>2</v>
      </c>
      <c r="U530">
        <v>3</v>
      </c>
      <c r="V530">
        <v>2</v>
      </c>
      <c r="W530">
        <v>3</v>
      </c>
      <c r="X530">
        <v>2</v>
      </c>
      <c r="Y530">
        <v>2</v>
      </c>
      <c r="Z530">
        <v>2</v>
      </c>
      <c r="AA530">
        <v>3</v>
      </c>
      <c r="AB530">
        <v>2</v>
      </c>
      <c r="AC530">
        <v>3</v>
      </c>
      <c r="AD530">
        <v>2</v>
      </c>
      <c r="AE530">
        <v>2</v>
      </c>
      <c r="AF530">
        <v>4</v>
      </c>
      <c r="AG530">
        <v>4</v>
      </c>
      <c r="AH530">
        <v>2</v>
      </c>
      <c r="AI530">
        <v>3</v>
      </c>
      <c r="AJ530">
        <v>3</v>
      </c>
      <c r="AK530">
        <v>2</v>
      </c>
      <c r="AL530">
        <v>3</v>
      </c>
      <c r="AM530">
        <v>2</v>
      </c>
      <c r="AN530">
        <v>3</v>
      </c>
      <c r="AO530">
        <v>3</v>
      </c>
      <c r="AP530">
        <v>3</v>
      </c>
      <c r="AQ530">
        <v>3</v>
      </c>
      <c r="AR530">
        <v>2</v>
      </c>
      <c r="AS530">
        <v>2</v>
      </c>
      <c r="AT530">
        <v>1</v>
      </c>
      <c r="AU530">
        <v>4</v>
      </c>
      <c r="AV530">
        <v>2</v>
      </c>
      <c r="AW530">
        <v>2</v>
      </c>
      <c r="AX530">
        <v>3</v>
      </c>
      <c r="AY530">
        <v>3</v>
      </c>
      <c r="AZ530">
        <v>2</v>
      </c>
      <c r="BA530">
        <v>2</v>
      </c>
      <c r="BB530">
        <v>1</v>
      </c>
      <c r="BC530">
        <v>3</v>
      </c>
    </row>
    <row r="531" spans="1:55">
      <c r="A531">
        <v>20814</v>
      </c>
      <c r="B531">
        <v>0</v>
      </c>
      <c r="C531">
        <v>1997</v>
      </c>
      <c r="D531" s="37">
        <v>44132.840787036999</v>
      </c>
      <c r="E531" s="37">
        <v>44149.473796296297</v>
      </c>
      <c r="F531" t="s">
        <v>95</v>
      </c>
      <c r="G531" t="s">
        <v>125</v>
      </c>
      <c r="H531">
        <v>4</v>
      </c>
      <c r="I531">
        <v>3</v>
      </c>
      <c r="J531">
        <v>4</v>
      </c>
      <c r="K531">
        <v>3</v>
      </c>
      <c r="L531">
        <v>1</v>
      </c>
      <c r="M531">
        <v>1</v>
      </c>
      <c r="N531">
        <v>3</v>
      </c>
      <c r="O531">
        <v>2</v>
      </c>
      <c r="P531">
        <v>2</v>
      </c>
      <c r="Q531">
        <v>2</v>
      </c>
      <c r="R531">
        <v>4</v>
      </c>
      <c r="S531">
        <v>4</v>
      </c>
      <c r="T531">
        <v>3</v>
      </c>
      <c r="U531">
        <v>2</v>
      </c>
      <c r="V531">
        <v>1</v>
      </c>
      <c r="W531">
        <v>1</v>
      </c>
      <c r="X531">
        <v>1</v>
      </c>
      <c r="Y531">
        <v>2</v>
      </c>
      <c r="Z531">
        <v>4</v>
      </c>
      <c r="AA531">
        <v>2</v>
      </c>
      <c r="AB531">
        <v>3</v>
      </c>
      <c r="AC531">
        <v>4</v>
      </c>
      <c r="AD531">
        <v>4</v>
      </c>
      <c r="AE531">
        <v>3</v>
      </c>
      <c r="AF531">
        <v>2</v>
      </c>
      <c r="AG531">
        <v>2</v>
      </c>
      <c r="AH531">
        <v>2</v>
      </c>
      <c r="AI531">
        <v>2</v>
      </c>
      <c r="AJ531">
        <v>2</v>
      </c>
      <c r="AK531">
        <v>1</v>
      </c>
      <c r="AL531">
        <v>2</v>
      </c>
      <c r="AM531">
        <v>2</v>
      </c>
      <c r="AN531">
        <v>2</v>
      </c>
      <c r="AO531">
        <v>3</v>
      </c>
      <c r="AP531">
        <v>3</v>
      </c>
      <c r="AQ531">
        <v>3</v>
      </c>
      <c r="AR531">
        <v>3</v>
      </c>
      <c r="AS531">
        <v>4</v>
      </c>
      <c r="AT531">
        <v>2</v>
      </c>
      <c r="AU531">
        <v>2</v>
      </c>
      <c r="AV531">
        <v>1</v>
      </c>
      <c r="AW531">
        <v>2</v>
      </c>
      <c r="AX531">
        <v>3</v>
      </c>
      <c r="AY531">
        <v>2</v>
      </c>
      <c r="AZ531">
        <v>2</v>
      </c>
      <c r="BA531">
        <v>4</v>
      </c>
      <c r="BB531">
        <v>2</v>
      </c>
      <c r="BC531">
        <v>3</v>
      </c>
    </row>
    <row r="532" spans="1:55">
      <c r="A532">
        <v>20905</v>
      </c>
      <c r="B532">
        <v>1</v>
      </c>
      <c r="C532">
        <v>1997</v>
      </c>
      <c r="D532" s="37">
        <v>44132.863101851799</v>
      </c>
      <c r="E532" s="37">
        <v>44144.490324074097</v>
      </c>
      <c r="F532" t="s">
        <v>184</v>
      </c>
      <c r="G532" t="s">
        <v>358</v>
      </c>
      <c r="H532">
        <v>2</v>
      </c>
      <c r="I532">
        <v>3</v>
      </c>
      <c r="J532">
        <v>3</v>
      </c>
      <c r="K532">
        <v>2</v>
      </c>
      <c r="L532">
        <v>2</v>
      </c>
      <c r="M532">
        <v>3</v>
      </c>
      <c r="N532">
        <v>2</v>
      </c>
      <c r="O532">
        <v>3</v>
      </c>
      <c r="P532">
        <v>1</v>
      </c>
      <c r="Q532">
        <v>2</v>
      </c>
      <c r="R532">
        <v>3</v>
      </c>
      <c r="S532">
        <v>2</v>
      </c>
      <c r="T532">
        <v>3</v>
      </c>
      <c r="U532">
        <v>3</v>
      </c>
      <c r="V532">
        <v>3</v>
      </c>
      <c r="W532">
        <v>1</v>
      </c>
      <c r="X532">
        <v>3</v>
      </c>
      <c r="Y532">
        <v>2</v>
      </c>
      <c r="Z532">
        <v>1</v>
      </c>
      <c r="AA532">
        <v>2</v>
      </c>
      <c r="AB532">
        <v>2</v>
      </c>
      <c r="AC532">
        <v>2</v>
      </c>
      <c r="AD532">
        <v>3</v>
      </c>
      <c r="AE532">
        <v>2</v>
      </c>
      <c r="AF532">
        <v>2</v>
      </c>
      <c r="AG532">
        <v>3</v>
      </c>
      <c r="AH532">
        <v>3</v>
      </c>
      <c r="AI532">
        <v>2</v>
      </c>
      <c r="AJ532">
        <v>2</v>
      </c>
      <c r="AK532">
        <v>3</v>
      </c>
      <c r="AL532">
        <v>2</v>
      </c>
      <c r="AM532">
        <v>3</v>
      </c>
      <c r="AN532">
        <v>2</v>
      </c>
      <c r="AO532">
        <v>2</v>
      </c>
      <c r="AP532">
        <v>3</v>
      </c>
      <c r="AQ532">
        <v>2</v>
      </c>
      <c r="AR532">
        <v>2</v>
      </c>
      <c r="AS532">
        <v>3</v>
      </c>
      <c r="AT532">
        <v>2</v>
      </c>
      <c r="AU532">
        <v>2</v>
      </c>
      <c r="AV532">
        <v>2</v>
      </c>
      <c r="AW532">
        <v>2</v>
      </c>
      <c r="AX532">
        <v>1</v>
      </c>
      <c r="AY532">
        <v>1</v>
      </c>
      <c r="AZ532">
        <v>2</v>
      </c>
      <c r="BA532">
        <v>3</v>
      </c>
      <c r="BB532">
        <v>3</v>
      </c>
      <c r="BC532">
        <v>2</v>
      </c>
    </row>
    <row r="533" spans="1:55">
      <c r="A533">
        <v>20914</v>
      </c>
      <c r="B533">
        <v>0</v>
      </c>
      <c r="C533">
        <v>1979</v>
      </c>
      <c r="D533" s="37">
        <v>44132.895069444399</v>
      </c>
      <c r="E533" s="37">
        <v>44143.987349536997</v>
      </c>
      <c r="F533" t="s">
        <v>97</v>
      </c>
      <c r="G533" t="s">
        <v>99</v>
      </c>
      <c r="H533">
        <v>4</v>
      </c>
      <c r="I533">
        <v>4</v>
      </c>
      <c r="J533">
        <v>4</v>
      </c>
      <c r="K533">
        <v>4</v>
      </c>
      <c r="L533">
        <v>4</v>
      </c>
      <c r="M533">
        <v>2</v>
      </c>
      <c r="N533">
        <v>3</v>
      </c>
      <c r="O533">
        <v>3</v>
      </c>
      <c r="P533">
        <v>3</v>
      </c>
      <c r="Q533">
        <v>3</v>
      </c>
      <c r="R533">
        <v>4</v>
      </c>
      <c r="S533">
        <v>4</v>
      </c>
      <c r="T533">
        <v>1</v>
      </c>
      <c r="U533">
        <v>3</v>
      </c>
      <c r="V533">
        <v>2</v>
      </c>
      <c r="W533">
        <v>2</v>
      </c>
      <c r="X533">
        <v>2</v>
      </c>
      <c r="Y533">
        <v>2</v>
      </c>
      <c r="Z533">
        <v>3</v>
      </c>
      <c r="AA533">
        <v>1</v>
      </c>
      <c r="AB533">
        <v>3</v>
      </c>
      <c r="AC533">
        <v>4</v>
      </c>
      <c r="AD533">
        <v>4</v>
      </c>
      <c r="AE533">
        <v>3</v>
      </c>
      <c r="AF533">
        <v>2</v>
      </c>
      <c r="AG533">
        <v>4</v>
      </c>
      <c r="AH533">
        <v>4</v>
      </c>
      <c r="AI533">
        <v>4</v>
      </c>
      <c r="AJ533">
        <v>4</v>
      </c>
      <c r="AK533">
        <v>2</v>
      </c>
      <c r="AL533">
        <v>2</v>
      </c>
      <c r="AM533">
        <v>4</v>
      </c>
      <c r="AN533">
        <v>4</v>
      </c>
      <c r="AO533">
        <v>3</v>
      </c>
      <c r="AP533">
        <v>4</v>
      </c>
      <c r="AQ533">
        <v>4</v>
      </c>
      <c r="AR533">
        <v>1</v>
      </c>
      <c r="AS533">
        <v>4</v>
      </c>
      <c r="AT533">
        <v>2</v>
      </c>
      <c r="AU533">
        <v>2</v>
      </c>
      <c r="AV533">
        <v>2</v>
      </c>
      <c r="AW533">
        <v>2</v>
      </c>
      <c r="AX533">
        <v>3</v>
      </c>
      <c r="AY533">
        <v>3</v>
      </c>
      <c r="AZ533">
        <v>4</v>
      </c>
      <c r="BA533">
        <v>4</v>
      </c>
      <c r="BB533">
        <v>4</v>
      </c>
      <c r="BC533">
        <v>3</v>
      </c>
    </row>
    <row r="534" spans="1:55">
      <c r="A534">
        <v>21271</v>
      </c>
      <c r="B534">
        <v>0</v>
      </c>
      <c r="C534">
        <v>1995</v>
      </c>
      <c r="D534" s="37">
        <v>44133.608865740702</v>
      </c>
      <c r="E534" s="37">
        <v>44143.464560185203</v>
      </c>
      <c r="F534" t="s">
        <v>97</v>
      </c>
      <c r="G534" t="s">
        <v>97</v>
      </c>
      <c r="H534">
        <v>3</v>
      </c>
      <c r="I534">
        <v>4</v>
      </c>
      <c r="J534">
        <v>2</v>
      </c>
      <c r="K534">
        <v>3</v>
      </c>
      <c r="L534">
        <v>1</v>
      </c>
      <c r="M534">
        <v>4</v>
      </c>
      <c r="N534">
        <v>3</v>
      </c>
      <c r="O534">
        <v>1</v>
      </c>
      <c r="P534">
        <v>1</v>
      </c>
      <c r="Q534">
        <v>2</v>
      </c>
      <c r="R534">
        <v>4</v>
      </c>
      <c r="S534">
        <v>4</v>
      </c>
      <c r="T534">
        <v>2</v>
      </c>
      <c r="U534">
        <v>4</v>
      </c>
      <c r="V534">
        <v>1</v>
      </c>
      <c r="W534">
        <v>2</v>
      </c>
      <c r="X534">
        <v>1</v>
      </c>
      <c r="Y534">
        <v>2</v>
      </c>
      <c r="Z534">
        <v>3</v>
      </c>
      <c r="AA534">
        <v>3</v>
      </c>
      <c r="AB534">
        <v>3</v>
      </c>
      <c r="AC534">
        <v>2</v>
      </c>
      <c r="AD534">
        <v>1</v>
      </c>
      <c r="AE534">
        <v>3</v>
      </c>
      <c r="AF534">
        <v>3</v>
      </c>
      <c r="AG534">
        <v>3</v>
      </c>
      <c r="AH534">
        <v>3</v>
      </c>
      <c r="AI534">
        <v>2</v>
      </c>
      <c r="AJ534">
        <v>1</v>
      </c>
      <c r="AK534">
        <v>4</v>
      </c>
      <c r="AL534">
        <v>3</v>
      </c>
      <c r="AM534">
        <v>1</v>
      </c>
      <c r="AN534">
        <v>1</v>
      </c>
      <c r="AO534">
        <v>1</v>
      </c>
      <c r="AP534">
        <v>3</v>
      </c>
      <c r="AQ534">
        <v>4</v>
      </c>
      <c r="AR534">
        <v>2</v>
      </c>
      <c r="AS534">
        <v>4</v>
      </c>
      <c r="AT534">
        <v>1</v>
      </c>
      <c r="AU534">
        <v>2</v>
      </c>
      <c r="AV534">
        <v>1</v>
      </c>
      <c r="AW534">
        <v>2</v>
      </c>
      <c r="AX534">
        <v>4</v>
      </c>
      <c r="AY534">
        <v>3</v>
      </c>
      <c r="AZ534">
        <v>2</v>
      </c>
      <c r="BA534">
        <v>3</v>
      </c>
      <c r="BB534">
        <v>2</v>
      </c>
      <c r="BC534">
        <v>3</v>
      </c>
    </row>
    <row r="535" spans="1:55">
      <c r="A535">
        <v>21391</v>
      </c>
      <c r="B535">
        <v>0</v>
      </c>
      <c r="C535">
        <v>1996</v>
      </c>
      <c r="D535" s="37">
        <v>44133.742013888899</v>
      </c>
      <c r="E535" s="37">
        <v>44143.493078703701</v>
      </c>
      <c r="F535" t="s">
        <v>99</v>
      </c>
      <c r="G535" t="s">
        <v>99</v>
      </c>
      <c r="H535">
        <v>2</v>
      </c>
      <c r="I535">
        <v>1</v>
      </c>
      <c r="J535">
        <v>1</v>
      </c>
      <c r="K535">
        <v>1</v>
      </c>
      <c r="L535">
        <v>2</v>
      </c>
      <c r="M535">
        <v>4</v>
      </c>
      <c r="N535">
        <v>2</v>
      </c>
      <c r="O535">
        <v>3</v>
      </c>
      <c r="P535">
        <v>1</v>
      </c>
      <c r="Q535">
        <v>1</v>
      </c>
      <c r="R535">
        <v>1</v>
      </c>
      <c r="S535">
        <v>1</v>
      </c>
      <c r="T535">
        <v>4</v>
      </c>
      <c r="U535">
        <v>2</v>
      </c>
      <c r="V535">
        <v>1</v>
      </c>
      <c r="W535">
        <v>2</v>
      </c>
      <c r="X535">
        <v>2</v>
      </c>
      <c r="Y535">
        <v>2</v>
      </c>
      <c r="Z535">
        <v>1</v>
      </c>
      <c r="AA535">
        <v>2</v>
      </c>
      <c r="AB535">
        <v>2</v>
      </c>
      <c r="AC535">
        <v>4</v>
      </c>
      <c r="AD535">
        <v>2</v>
      </c>
      <c r="AE535">
        <v>3</v>
      </c>
      <c r="AF535">
        <v>3</v>
      </c>
      <c r="AG535">
        <v>1</v>
      </c>
      <c r="AH535">
        <v>1</v>
      </c>
      <c r="AI535">
        <v>1</v>
      </c>
      <c r="AJ535">
        <v>2</v>
      </c>
      <c r="AK535">
        <v>3</v>
      </c>
      <c r="AL535">
        <v>2</v>
      </c>
      <c r="AM535">
        <v>2</v>
      </c>
      <c r="AN535">
        <v>1</v>
      </c>
      <c r="AO535">
        <v>2</v>
      </c>
      <c r="AP535">
        <v>2</v>
      </c>
      <c r="AQ535">
        <v>4</v>
      </c>
      <c r="AR535">
        <v>4</v>
      </c>
      <c r="AS535">
        <v>3</v>
      </c>
      <c r="AT535">
        <v>2</v>
      </c>
      <c r="AU535">
        <v>3</v>
      </c>
      <c r="AV535">
        <v>2</v>
      </c>
      <c r="AW535">
        <v>2</v>
      </c>
      <c r="AX535">
        <v>3</v>
      </c>
      <c r="AY535">
        <v>2</v>
      </c>
      <c r="AZ535">
        <v>2</v>
      </c>
      <c r="BA535">
        <v>4</v>
      </c>
      <c r="BB535">
        <v>1</v>
      </c>
      <c r="BC535">
        <v>3</v>
      </c>
    </row>
    <row r="536" spans="1:55">
      <c r="A536">
        <v>21492</v>
      </c>
      <c r="B536">
        <v>1</v>
      </c>
      <c r="C536">
        <v>1969</v>
      </c>
      <c r="D536" s="37">
        <v>44133.871076388903</v>
      </c>
      <c r="E536" s="37">
        <v>44145.867673611101</v>
      </c>
      <c r="F536" t="s">
        <v>206</v>
      </c>
      <c r="G536" t="s">
        <v>102</v>
      </c>
      <c r="H536">
        <v>2</v>
      </c>
      <c r="I536">
        <v>2</v>
      </c>
      <c r="J536">
        <v>1</v>
      </c>
      <c r="K536">
        <v>2</v>
      </c>
      <c r="L536">
        <v>2</v>
      </c>
      <c r="M536">
        <v>3</v>
      </c>
      <c r="N536">
        <v>2</v>
      </c>
      <c r="O536">
        <v>1</v>
      </c>
      <c r="P536">
        <v>1</v>
      </c>
      <c r="Q536">
        <v>1</v>
      </c>
      <c r="R536">
        <v>2</v>
      </c>
      <c r="S536">
        <v>3</v>
      </c>
      <c r="T536">
        <v>3</v>
      </c>
      <c r="U536">
        <v>2</v>
      </c>
      <c r="V536">
        <v>1</v>
      </c>
      <c r="W536">
        <v>2</v>
      </c>
      <c r="X536">
        <v>1</v>
      </c>
      <c r="Y536">
        <v>1</v>
      </c>
      <c r="Z536">
        <v>2</v>
      </c>
      <c r="AA536">
        <v>1</v>
      </c>
      <c r="AB536">
        <v>1</v>
      </c>
      <c r="AC536">
        <v>4</v>
      </c>
      <c r="AD536">
        <v>1</v>
      </c>
      <c r="AE536">
        <v>4</v>
      </c>
      <c r="AF536">
        <v>2</v>
      </c>
      <c r="AG536">
        <v>2</v>
      </c>
      <c r="AH536">
        <v>1</v>
      </c>
      <c r="AI536">
        <v>2</v>
      </c>
      <c r="AJ536">
        <v>2</v>
      </c>
      <c r="AK536">
        <v>3</v>
      </c>
      <c r="AL536">
        <v>2</v>
      </c>
      <c r="AM536">
        <v>2</v>
      </c>
      <c r="AN536">
        <v>2</v>
      </c>
      <c r="AO536">
        <v>2</v>
      </c>
      <c r="AP536">
        <v>2</v>
      </c>
      <c r="AQ536">
        <v>2</v>
      </c>
      <c r="AR536">
        <v>2</v>
      </c>
      <c r="AS536">
        <v>2</v>
      </c>
      <c r="AT536">
        <v>2</v>
      </c>
      <c r="AU536">
        <v>2</v>
      </c>
      <c r="AV536">
        <v>2</v>
      </c>
      <c r="AW536">
        <v>2</v>
      </c>
      <c r="AX536">
        <v>2</v>
      </c>
      <c r="AY536">
        <v>2</v>
      </c>
      <c r="AZ536">
        <v>1</v>
      </c>
      <c r="BA536">
        <v>4</v>
      </c>
      <c r="BB536">
        <v>2</v>
      </c>
      <c r="BC536">
        <v>4</v>
      </c>
    </row>
    <row r="537" spans="1:55">
      <c r="A537">
        <v>21622</v>
      </c>
      <c r="B537">
        <v>0</v>
      </c>
      <c r="C537">
        <v>1967</v>
      </c>
      <c r="D537" s="37">
        <v>44134.433090277802</v>
      </c>
      <c r="E537" s="37">
        <v>44144.707106481503</v>
      </c>
      <c r="F537" t="s">
        <v>208</v>
      </c>
      <c r="G537" t="s">
        <v>195</v>
      </c>
      <c r="H537">
        <v>4</v>
      </c>
      <c r="I537">
        <v>2</v>
      </c>
      <c r="J537">
        <v>3</v>
      </c>
      <c r="K537">
        <v>1</v>
      </c>
      <c r="L537">
        <v>1</v>
      </c>
      <c r="M537">
        <v>2</v>
      </c>
      <c r="N537">
        <v>2</v>
      </c>
      <c r="O537">
        <v>2</v>
      </c>
      <c r="P537">
        <v>2</v>
      </c>
      <c r="Q537">
        <v>2</v>
      </c>
      <c r="R537">
        <v>2</v>
      </c>
      <c r="S537">
        <v>3</v>
      </c>
      <c r="T537">
        <v>2</v>
      </c>
      <c r="U537">
        <v>3</v>
      </c>
      <c r="V537">
        <v>1</v>
      </c>
      <c r="W537">
        <v>2</v>
      </c>
      <c r="X537">
        <v>1</v>
      </c>
      <c r="Y537">
        <v>2</v>
      </c>
      <c r="Z537">
        <v>2</v>
      </c>
      <c r="AA537">
        <v>2</v>
      </c>
      <c r="AB537">
        <v>1</v>
      </c>
      <c r="AC537">
        <v>4</v>
      </c>
      <c r="AD537">
        <v>3</v>
      </c>
      <c r="AE537">
        <v>4</v>
      </c>
      <c r="AF537">
        <v>4</v>
      </c>
      <c r="AG537">
        <v>2</v>
      </c>
      <c r="AH537">
        <v>3</v>
      </c>
      <c r="AI537">
        <v>2</v>
      </c>
      <c r="AJ537">
        <v>2</v>
      </c>
      <c r="AK537">
        <v>2</v>
      </c>
      <c r="AL537">
        <v>2</v>
      </c>
      <c r="AM537">
        <v>2</v>
      </c>
      <c r="AN537">
        <v>2</v>
      </c>
      <c r="AO537">
        <v>3</v>
      </c>
      <c r="AP537">
        <v>3</v>
      </c>
      <c r="AQ537">
        <v>3</v>
      </c>
      <c r="AR537">
        <v>2</v>
      </c>
      <c r="AS537">
        <v>2</v>
      </c>
      <c r="AT537">
        <v>2</v>
      </c>
      <c r="AU537">
        <v>2</v>
      </c>
      <c r="AV537">
        <v>2</v>
      </c>
      <c r="AW537">
        <v>2</v>
      </c>
      <c r="AX537">
        <v>2</v>
      </c>
      <c r="AY537">
        <v>2</v>
      </c>
      <c r="AZ537">
        <v>1</v>
      </c>
      <c r="BA537">
        <v>3</v>
      </c>
      <c r="BB537">
        <v>3</v>
      </c>
      <c r="BC537">
        <v>3</v>
      </c>
    </row>
    <row r="538" spans="1:55">
      <c r="A538">
        <v>21556</v>
      </c>
      <c r="B538">
        <v>0</v>
      </c>
      <c r="C538">
        <v>1988</v>
      </c>
      <c r="D538" s="37">
        <v>44134.5143171296</v>
      </c>
      <c r="E538" s="37">
        <v>44146.219571759299</v>
      </c>
      <c r="F538" t="s">
        <v>212</v>
      </c>
      <c r="G538" t="s">
        <v>362</v>
      </c>
      <c r="H538">
        <v>4</v>
      </c>
      <c r="I538">
        <v>1</v>
      </c>
      <c r="J538">
        <v>1</v>
      </c>
      <c r="K538">
        <v>1</v>
      </c>
      <c r="L538">
        <v>2</v>
      </c>
      <c r="M538">
        <v>3</v>
      </c>
      <c r="N538">
        <v>2</v>
      </c>
      <c r="O538">
        <v>2</v>
      </c>
      <c r="P538">
        <v>2</v>
      </c>
      <c r="Q538">
        <v>1</v>
      </c>
      <c r="R538">
        <v>3</v>
      </c>
      <c r="S538">
        <v>3</v>
      </c>
      <c r="T538">
        <v>4</v>
      </c>
      <c r="U538">
        <v>2</v>
      </c>
      <c r="V538">
        <v>1</v>
      </c>
      <c r="W538">
        <v>3</v>
      </c>
      <c r="X538">
        <v>1</v>
      </c>
      <c r="Y538">
        <v>1</v>
      </c>
      <c r="Z538">
        <v>3</v>
      </c>
      <c r="AA538">
        <v>2</v>
      </c>
      <c r="AB538">
        <v>2</v>
      </c>
      <c r="AC538">
        <v>3</v>
      </c>
      <c r="AD538">
        <v>1</v>
      </c>
      <c r="AE538">
        <v>3</v>
      </c>
      <c r="AF538">
        <v>4</v>
      </c>
      <c r="AG538">
        <v>1</v>
      </c>
      <c r="AH538">
        <v>1</v>
      </c>
      <c r="AI538">
        <v>1</v>
      </c>
      <c r="AJ538">
        <v>2</v>
      </c>
      <c r="AK538">
        <v>3</v>
      </c>
      <c r="AL538">
        <v>2</v>
      </c>
      <c r="AM538">
        <v>2</v>
      </c>
      <c r="AN538">
        <v>2</v>
      </c>
      <c r="AO538">
        <v>2</v>
      </c>
      <c r="AP538">
        <v>3</v>
      </c>
      <c r="AQ538">
        <v>3</v>
      </c>
      <c r="AR538">
        <v>4</v>
      </c>
      <c r="AS538">
        <v>3</v>
      </c>
      <c r="AT538">
        <v>1</v>
      </c>
      <c r="AU538">
        <v>3</v>
      </c>
      <c r="AV538">
        <v>2</v>
      </c>
      <c r="AW538">
        <v>1</v>
      </c>
      <c r="AX538">
        <v>3</v>
      </c>
      <c r="AY538">
        <v>1</v>
      </c>
      <c r="AZ538">
        <v>2</v>
      </c>
      <c r="BA538">
        <v>4</v>
      </c>
      <c r="BB538">
        <v>1</v>
      </c>
      <c r="BC538">
        <v>3</v>
      </c>
    </row>
    <row r="539" spans="1:55">
      <c r="A539">
        <v>19415</v>
      </c>
      <c r="B539">
        <v>0</v>
      </c>
      <c r="C539">
        <v>1992</v>
      </c>
      <c r="D539" s="37">
        <v>44134.559317129599</v>
      </c>
      <c r="E539" s="37">
        <v>44144.7944444444</v>
      </c>
      <c r="F539" t="s">
        <v>214</v>
      </c>
      <c r="G539" t="s">
        <v>139</v>
      </c>
      <c r="H539">
        <v>4</v>
      </c>
      <c r="I539">
        <v>2</v>
      </c>
      <c r="J539">
        <v>3</v>
      </c>
      <c r="K539">
        <v>2</v>
      </c>
      <c r="L539">
        <v>2</v>
      </c>
      <c r="M539">
        <v>3</v>
      </c>
      <c r="N539">
        <v>2</v>
      </c>
      <c r="O539">
        <v>1</v>
      </c>
      <c r="P539">
        <v>1</v>
      </c>
      <c r="Q539">
        <v>2</v>
      </c>
      <c r="R539">
        <v>3</v>
      </c>
      <c r="S539">
        <v>4</v>
      </c>
      <c r="T539">
        <v>3</v>
      </c>
      <c r="U539">
        <v>4</v>
      </c>
      <c r="V539">
        <v>1</v>
      </c>
      <c r="W539">
        <v>2</v>
      </c>
      <c r="X539">
        <v>2</v>
      </c>
      <c r="Y539">
        <v>2</v>
      </c>
      <c r="Z539">
        <v>4</v>
      </c>
      <c r="AA539">
        <v>1</v>
      </c>
      <c r="AB539">
        <v>3</v>
      </c>
      <c r="AC539">
        <v>3</v>
      </c>
      <c r="AD539">
        <v>3</v>
      </c>
      <c r="AE539">
        <v>3</v>
      </c>
      <c r="AF539">
        <v>4</v>
      </c>
      <c r="AG539">
        <v>2</v>
      </c>
      <c r="AH539">
        <v>2</v>
      </c>
      <c r="AI539">
        <v>2</v>
      </c>
      <c r="AJ539">
        <v>2</v>
      </c>
      <c r="AK539">
        <v>3</v>
      </c>
      <c r="AL539">
        <v>3</v>
      </c>
      <c r="AM539">
        <v>1</v>
      </c>
      <c r="AN539">
        <v>2</v>
      </c>
      <c r="AO539">
        <v>2</v>
      </c>
      <c r="AP539">
        <v>3</v>
      </c>
      <c r="AQ539">
        <v>4</v>
      </c>
      <c r="AR539">
        <v>3</v>
      </c>
      <c r="AS539">
        <v>2</v>
      </c>
      <c r="AT539">
        <v>1</v>
      </c>
      <c r="AU539">
        <v>2</v>
      </c>
      <c r="AV539">
        <v>1</v>
      </c>
      <c r="AW539">
        <v>2</v>
      </c>
      <c r="AX539">
        <v>4</v>
      </c>
      <c r="AY539">
        <v>2</v>
      </c>
      <c r="AZ539">
        <v>3</v>
      </c>
      <c r="BA539">
        <v>3</v>
      </c>
      <c r="BB539">
        <v>2</v>
      </c>
      <c r="BC539">
        <v>3</v>
      </c>
    </row>
    <row r="540" spans="1:55">
      <c r="A540">
        <v>21999</v>
      </c>
      <c r="B540">
        <v>0</v>
      </c>
      <c r="C540">
        <v>1962</v>
      </c>
      <c r="D540" s="37">
        <v>44135.752349536997</v>
      </c>
      <c r="E540" s="37">
        <v>44146.696296296301</v>
      </c>
      <c r="F540" t="s">
        <v>166</v>
      </c>
      <c r="G540" t="s">
        <v>102</v>
      </c>
      <c r="H540">
        <v>1</v>
      </c>
      <c r="I540">
        <v>1</v>
      </c>
      <c r="J540">
        <v>1</v>
      </c>
      <c r="K540">
        <v>1</v>
      </c>
      <c r="L540">
        <v>2</v>
      </c>
      <c r="M540">
        <v>4</v>
      </c>
      <c r="N540">
        <v>2</v>
      </c>
      <c r="O540">
        <v>1</v>
      </c>
      <c r="P540">
        <v>2</v>
      </c>
      <c r="Q540">
        <v>1</v>
      </c>
      <c r="R540">
        <v>3</v>
      </c>
      <c r="S540">
        <v>2</v>
      </c>
      <c r="T540">
        <v>4</v>
      </c>
      <c r="U540">
        <v>2</v>
      </c>
      <c r="V540">
        <v>1</v>
      </c>
      <c r="W540">
        <v>2</v>
      </c>
      <c r="X540">
        <v>1</v>
      </c>
      <c r="Y540">
        <v>1</v>
      </c>
      <c r="Z540">
        <v>1</v>
      </c>
      <c r="AA540">
        <v>2</v>
      </c>
      <c r="AB540">
        <v>1</v>
      </c>
      <c r="AC540">
        <v>3</v>
      </c>
      <c r="AD540">
        <v>1</v>
      </c>
      <c r="AE540">
        <v>4</v>
      </c>
      <c r="AF540">
        <v>2</v>
      </c>
      <c r="AG540">
        <v>1</v>
      </c>
      <c r="AH540">
        <v>1</v>
      </c>
      <c r="AI540">
        <v>1</v>
      </c>
      <c r="AJ540">
        <v>3</v>
      </c>
      <c r="AK540">
        <v>3</v>
      </c>
      <c r="AL540">
        <v>1</v>
      </c>
      <c r="AM540">
        <v>2</v>
      </c>
      <c r="AN540">
        <v>2</v>
      </c>
      <c r="AO540">
        <v>2</v>
      </c>
      <c r="AP540">
        <v>3</v>
      </c>
      <c r="AQ540">
        <v>2</v>
      </c>
      <c r="AR540">
        <v>1</v>
      </c>
      <c r="AS540">
        <v>2</v>
      </c>
      <c r="AT540">
        <v>1</v>
      </c>
      <c r="AU540">
        <v>2</v>
      </c>
      <c r="AV540">
        <v>1</v>
      </c>
      <c r="AW540">
        <v>2</v>
      </c>
      <c r="AX540">
        <v>3</v>
      </c>
      <c r="AY540">
        <v>3</v>
      </c>
      <c r="AZ540">
        <v>1</v>
      </c>
      <c r="BA540">
        <v>3</v>
      </c>
      <c r="BB540">
        <v>1</v>
      </c>
      <c r="BC540">
        <v>4</v>
      </c>
    </row>
    <row r="541" spans="1:55">
      <c r="A541">
        <v>22050</v>
      </c>
      <c r="B541">
        <v>0</v>
      </c>
      <c r="C541">
        <v>1977</v>
      </c>
      <c r="D541" s="37">
        <v>44135.890868055598</v>
      </c>
      <c r="E541" s="37">
        <v>44149.913599537002</v>
      </c>
      <c r="F541" t="s">
        <v>125</v>
      </c>
      <c r="G541" t="s">
        <v>363</v>
      </c>
      <c r="H541">
        <v>2</v>
      </c>
      <c r="I541">
        <v>2</v>
      </c>
      <c r="J541">
        <v>2</v>
      </c>
      <c r="K541">
        <v>2</v>
      </c>
      <c r="L541">
        <v>2</v>
      </c>
      <c r="M541">
        <v>3</v>
      </c>
      <c r="N541">
        <v>2</v>
      </c>
      <c r="O541">
        <v>2</v>
      </c>
      <c r="P541">
        <v>2</v>
      </c>
      <c r="Q541">
        <v>2</v>
      </c>
      <c r="R541">
        <v>2</v>
      </c>
      <c r="S541">
        <v>2</v>
      </c>
      <c r="T541">
        <v>4</v>
      </c>
      <c r="U541">
        <v>3</v>
      </c>
      <c r="V541">
        <v>2</v>
      </c>
      <c r="W541">
        <v>2</v>
      </c>
      <c r="X541">
        <v>2</v>
      </c>
      <c r="Y541">
        <v>2</v>
      </c>
      <c r="Z541">
        <v>2</v>
      </c>
      <c r="AA541">
        <v>3</v>
      </c>
      <c r="AB541">
        <v>1</v>
      </c>
      <c r="AC541">
        <v>3</v>
      </c>
      <c r="AD541">
        <v>4</v>
      </c>
      <c r="AE541">
        <v>4</v>
      </c>
      <c r="AF541">
        <v>2</v>
      </c>
      <c r="AG541">
        <v>2</v>
      </c>
      <c r="AH541">
        <v>2</v>
      </c>
      <c r="AI541">
        <v>2</v>
      </c>
      <c r="AJ541">
        <v>2</v>
      </c>
      <c r="AK541">
        <v>3</v>
      </c>
      <c r="AL541">
        <v>2</v>
      </c>
      <c r="AM541">
        <v>2</v>
      </c>
      <c r="AN541">
        <v>1</v>
      </c>
      <c r="AO541">
        <v>2</v>
      </c>
      <c r="AP541">
        <v>2</v>
      </c>
      <c r="AQ541">
        <v>3</v>
      </c>
      <c r="AR541">
        <v>4</v>
      </c>
      <c r="AS541">
        <v>3</v>
      </c>
      <c r="AT541">
        <v>2</v>
      </c>
      <c r="AU541">
        <v>3</v>
      </c>
      <c r="AV541">
        <v>2</v>
      </c>
      <c r="AW541">
        <v>2</v>
      </c>
      <c r="AX541">
        <v>3</v>
      </c>
      <c r="AY541">
        <v>2</v>
      </c>
      <c r="AZ541">
        <v>1</v>
      </c>
      <c r="BA541">
        <v>3</v>
      </c>
      <c r="BB541">
        <v>1</v>
      </c>
      <c r="BC541">
        <v>3</v>
      </c>
    </row>
    <row r="542" spans="1:55">
      <c r="A542">
        <v>22080</v>
      </c>
      <c r="B542">
        <v>1</v>
      </c>
      <c r="C542">
        <v>1975</v>
      </c>
      <c r="D542" s="37">
        <v>44136.095740740697</v>
      </c>
      <c r="E542" s="37">
        <v>44144.811273148101</v>
      </c>
      <c r="F542" t="s">
        <v>235</v>
      </c>
      <c r="G542" t="s">
        <v>364</v>
      </c>
      <c r="H542">
        <v>4</v>
      </c>
      <c r="I542">
        <v>1</v>
      </c>
      <c r="J542">
        <v>4</v>
      </c>
      <c r="K542">
        <v>4</v>
      </c>
      <c r="L542">
        <v>1</v>
      </c>
      <c r="M542">
        <v>1</v>
      </c>
      <c r="N542">
        <v>1</v>
      </c>
      <c r="O542">
        <v>1</v>
      </c>
      <c r="P542">
        <v>1</v>
      </c>
      <c r="Q542">
        <v>4</v>
      </c>
      <c r="R542">
        <v>1</v>
      </c>
      <c r="S542">
        <v>4</v>
      </c>
      <c r="T542">
        <v>4</v>
      </c>
      <c r="U542">
        <v>1</v>
      </c>
      <c r="V542">
        <v>1</v>
      </c>
      <c r="W542">
        <v>1</v>
      </c>
      <c r="X542">
        <v>1</v>
      </c>
      <c r="Y542">
        <v>1</v>
      </c>
      <c r="Z542">
        <v>1</v>
      </c>
      <c r="AA542">
        <v>4</v>
      </c>
      <c r="AB542">
        <v>1</v>
      </c>
      <c r="AC542">
        <v>1</v>
      </c>
      <c r="AD542">
        <v>1</v>
      </c>
      <c r="AE542">
        <v>4</v>
      </c>
      <c r="AF542">
        <v>1</v>
      </c>
      <c r="AG542">
        <v>4</v>
      </c>
      <c r="AH542">
        <v>4</v>
      </c>
      <c r="AI542">
        <v>4</v>
      </c>
      <c r="AJ542">
        <v>1</v>
      </c>
      <c r="AK542">
        <v>1</v>
      </c>
      <c r="AL542">
        <v>1</v>
      </c>
      <c r="AM542">
        <v>1</v>
      </c>
      <c r="AN542">
        <v>1</v>
      </c>
      <c r="AO542">
        <v>4</v>
      </c>
      <c r="AP542">
        <v>1</v>
      </c>
      <c r="AQ542">
        <v>1</v>
      </c>
      <c r="AR542">
        <v>4</v>
      </c>
      <c r="AS542">
        <v>1</v>
      </c>
      <c r="AT542">
        <v>1</v>
      </c>
      <c r="AU542">
        <v>2</v>
      </c>
      <c r="AV542">
        <v>1</v>
      </c>
      <c r="AW542">
        <v>1</v>
      </c>
      <c r="AX542">
        <v>3</v>
      </c>
      <c r="AY542">
        <v>2</v>
      </c>
      <c r="AZ542">
        <v>1</v>
      </c>
      <c r="BA542">
        <v>3</v>
      </c>
      <c r="BB542">
        <v>1</v>
      </c>
      <c r="BC542">
        <v>4</v>
      </c>
    </row>
    <row r="543" spans="1:55">
      <c r="A543">
        <v>22091</v>
      </c>
      <c r="B543">
        <v>1</v>
      </c>
      <c r="C543">
        <v>1974</v>
      </c>
      <c r="D543" s="37">
        <v>44136.401932870402</v>
      </c>
      <c r="E543" s="37">
        <v>44146.687789351898</v>
      </c>
      <c r="F543" t="s">
        <v>236</v>
      </c>
      <c r="G543" t="s">
        <v>365</v>
      </c>
      <c r="H543">
        <v>2</v>
      </c>
      <c r="I543">
        <v>3</v>
      </c>
      <c r="J543">
        <v>2</v>
      </c>
      <c r="K543">
        <v>2</v>
      </c>
      <c r="L543">
        <v>2</v>
      </c>
      <c r="M543">
        <v>2</v>
      </c>
      <c r="N543">
        <v>2</v>
      </c>
      <c r="O543">
        <v>2</v>
      </c>
      <c r="P543">
        <v>1</v>
      </c>
      <c r="Q543">
        <v>1</v>
      </c>
      <c r="R543">
        <v>2</v>
      </c>
      <c r="S543">
        <v>1</v>
      </c>
      <c r="T543">
        <v>2</v>
      </c>
      <c r="U543">
        <v>2</v>
      </c>
      <c r="V543">
        <v>1</v>
      </c>
      <c r="W543">
        <v>2</v>
      </c>
      <c r="X543">
        <v>2</v>
      </c>
      <c r="Y543">
        <v>2</v>
      </c>
      <c r="Z543">
        <v>2</v>
      </c>
      <c r="AA543">
        <v>2</v>
      </c>
      <c r="AB543">
        <v>1</v>
      </c>
      <c r="AC543">
        <v>3</v>
      </c>
      <c r="AD543">
        <v>2</v>
      </c>
      <c r="AE543">
        <v>1</v>
      </c>
      <c r="AF543">
        <v>2</v>
      </c>
      <c r="AG543">
        <v>3</v>
      </c>
      <c r="AH543">
        <v>2</v>
      </c>
      <c r="AI543">
        <v>3</v>
      </c>
      <c r="AJ543">
        <v>3</v>
      </c>
      <c r="AK543">
        <v>3</v>
      </c>
      <c r="AL543">
        <v>2</v>
      </c>
      <c r="AM543">
        <v>3</v>
      </c>
      <c r="AN543">
        <v>2</v>
      </c>
      <c r="AO543">
        <v>2</v>
      </c>
      <c r="AP543">
        <v>2</v>
      </c>
      <c r="AQ543">
        <v>2</v>
      </c>
      <c r="AR543">
        <v>3</v>
      </c>
      <c r="AS543">
        <v>2</v>
      </c>
      <c r="AT543">
        <v>1</v>
      </c>
      <c r="AU543">
        <v>2</v>
      </c>
      <c r="AV543">
        <v>2</v>
      </c>
      <c r="AW543">
        <v>1</v>
      </c>
      <c r="AX543">
        <v>3</v>
      </c>
      <c r="AY543">
        <v>2</v>
      </c>
      <c r="AZ543">
        <v>2</v>
      </c>
      <c r="BA543">
        <v>3</v>
      </c>
      <c r="BB543">
        <v>2</v>
      </c>
      <c r="BC543">
        <v>3</v>
      </c>
    </row>
    <row r="544" spans="1:55">
      <c r="A544">
        <v>22166</v>
      </c>
      <c r="B544">
        <v>0</v>
      </c>
      <c r="C544">
        <v>1995</v>
      </c>
      <c r="D544" s="37">
        <v>44136.805752314802</v>
      </c>
      <c r="E544" s="37">
        <v>44145.862395833297</v>
      </c>
      <c r="F544" t="s">
        <v>99</v>
      </c>
      <c r="G544" t="s">
        <v>99</v>
      </c>
      <c r="H544">
        <v>4</v>
      </c>
      <c r="I544">
        <v>3</v>
      </c>
      <c r="J544">
        <v>3</v>
      </c>
      <c r="K544">
        <v>3</v>
      </c>
      <c r="L544">
        <v>2</v>
      </c>
      <c r="M544">
        <v>1</v>
      </c>
      <c r="N544">
        <v>2</v>
      </c>
      <c r="O544">
        <v>2</v>
      </c>
      <c r="P544">
        <v>2</v>
      </c>
      <c r="Q544">
        <v>2</v>
      </c>
      <c r="R544">
        <v>3</v>
      </c>
      <c r="S544">
        <v>3</v>
      </c>
      <c r="T544">
        <v>2</v>
      </c>
      <c r="U544">
        <v>3</v>
      </c>
      <c r="V544">
        <v>1</v>
      </c>
      <c r="W544">
        <v>2</v>
      </c>
      <c r="X544">
        <v>2</v>
      </c>
      <c r="Y544">
        <v>3</v>
      </c>
      <c r="Z544">
        <v>2</v>
      </c>
      <c r="AA544">
        <v>3</v>
      </c>
      <c r="AB544">
        <v>2</v>
      </c>
      <c r="AC544">
        <v>4</v>
      </c>
      <c r="AD544">
        <v>2</v>
      </c>
      <c r="AE544">
        <v>3</v>
      </c>
      <c r="AF544">
        <v>3</v>
      </c>
      <c r="AG544">
        <v>3</v>
      </c>
      <c r="AH544">
        <v>3</v>
      </c>
      <c r="AI544">
        <v>3</v>
      </c>
      <c r="AJ544">
        <v>2</v>
      </c>
      <c r="AK544">
        <v>1</v>
      </c>
      <c r="AL544">
        <v>2</v>
      </c>
      <c r="AM544">
        <v>2</v>
      </c>
      <c r="AN544">
        <v>2</v>
      </c>
      <c r="AO544">
        <v>1</v>
      </c>
      <c r="AP544">
        <v>3</v>
      </c>
      <c r="AQ544">
        <v>3</v>
      </c>
      <c r="AR544">
        <v>2</v>
      </c>
      <c r="AS544">
        <v>2</v>
      </c>
      <c r="AT544">
        <v>1</v>
      </c>
      <c r="AU544">
        <v>3</v>
      </c>
      <c r="AV544">
        <v>1</v>
      </c>
      <c r="AW544">
        <v>3</v>
      </c>
      <c r="AX544">
        <v>3</v>
      </c>
      <c r="AY544">
        <v>3</v>
      </c>
      <c r="AZ544">
        <v>1</v>
      </c>
      <c r="BA544">
        <v>4</v>
      </c>
      <c r="BB544">
        <v>2</v>
      </c>
      <c r="BC544">
        <v>3</v>
      </c>
    </row>
    <row r="545" spans="1:55">
      <c r="A545">
        <v>22170</v>
      </c>
      <c r="B545">
        <v>0</v>
      </c>
      <c r="C545">
        <v>1967</v>
      </c>
      <c r="D545" s="37">
        <v>44136.814641203702</v>
      </c>
      <c r="E545" s="37">
        <v>44144.7337037037</v>
      </c>
      <c r="F545" t="s">
        <v>97</v>
      </c>
      <c r="G545" t="s">
        <v>167</v>
      </c>
      <c r="H545">
        <v>3</v>
      </c>
      <c r="I545">
        <v>4</v>
      </c>
      <c r="J545">
        <v>4</v>
      </c>
      <c r="K545">
        <v>4</v>
      </c>
      <c r="L545">
        <v>3</v>
      </c>
      <c r="M545">
        <v>3</v>
      </c>
      <c r="N545">
        <v>4</v>
      </c>
      <c r="O545">
        <v>3</v>
      </c>
      <c r="P545">
        <v>2</v>
      </c>
      <c r="Q545">
        <v>2</v>
      </c>
      <c r="R545">
        <v>3</v>
      </c>
      <c r="S545">
        <v>3</v>
      </c>
      <c r="T545">
        <v>2</v>
      </c>
      <c r="U545">
        <v>3</v>
      </c>
      <c r="V545">
        <v>2</v>
      </c>
      <c r="W545">
        <v>2</v>
      </c>
      <c r="X545">
        <v>2</v>
      </c>
      <c r="Y545">
        <v>3</v>
      </c>
      <c r="Z545">
        <v>3</v>
      </c>
      <c r="AA545">
        <v>2</v>
      </c>
      <c r="AB545">
        <v>2</v>
      </c>
      <c r="AC545">
        <v>3</v>
      </c>
      <c r="AD545">
        <v>3</v>
      </c>
      <c r="AE545">
        <v>2</v>
      </c>
      <c r="AF545">
        <v>3</v>
      </c>
      <c r="AG545">
        <v>4</v>
      </c>
      <c r="AH545">
        <v>3</v>
      </c>
      <c r="AI545">
        <v>3</v>
      </c>
      <c r="AJ545">
        <v>2</v>
      </c>
      <c r="AK545">
        <v>3</v>
      </c>
      <c r="AL545">
        <v>4</v>
      </c>
      <c r="AM545">
        <v>3</v>
      </c>
      <c r="AN545">
        <v>3</v>
      </c>
      <c r="AO545">
        <v>2</v>
      </c>
      <c r="AP545">
        <v>3</v>
      </c>
      <c r="AQ545">
        <v>3</v>
      </c>
      <c r="AR545">
        <v>2</v>
      </c>
      <c r="AS545">
        <v>3</v>
      </c>
      <c r="AT545">
        <v>2</v>
      </c>
      <c r="AU545">
        <v>2</v>
      </c>
      <c r="AV545">
        <v>2</v>
      </c>
      <c r="AW545">
        <v>3</v>
      </c>
      <c r="AX545">
        <v>3</v>
      </c>
      <c r="AY545">
        <v>3</v>
      </c>
      <c r="AZ545">
        <v>2</v>
      </c>
      <c r="BA545">
        <v>3</v>
      </c>
      <c r="BB545">
        <v>3</v>
      </c>
      <c r="BC545">
        <v>2</v>
      </c>
    </row>
    <row r="546" spans="1:55">
      <c r="A546">
        <v>22172</v>
      </c>
      <c r="B546">
        <v>1</v>
      </c>
      <c r="C546">
        <v>1964</v>
      </c>
      <c r="D546" s="37">
        <v>44136.822256944397</v>
      </c>
      <c r="E546" s="37">
        <v>44144.737731481502</v>
      </c>
      <c r="F546" t="s">
        <v>97</v>
      </c>
      <c r="G546" t="s">
        <v>167</v>
      </c>
      <c r="H546">
        <v>4</v>
      </c>
      <c r="I546">
        <v>2</v>
      </c>
      <c r="J546">
        <v>3</v>
      </c>
      <c r="K546">
        <v>4</v>
      </c>
      <c r="L546">
        <v>2</v>
      </c>
      <c r="M546">
        <v>1</v>
      </c>
      <c r="N546">
        <v>4</v>
      </c>
      <c r="O546">
        <v>3</v>
      </c>
      <c r="P546">
        <v>2</v>
      </c>
      <c r="Q546">
        <v>2</v>
      </c>
      <c r="R546">
        <v>2</v>
      </c>
      <c r="S546">
        <v>3</v>
      </c>
      <c r="T546">
        <v>3</v>
      </c>
      <c r="U546">
        <v>4</v>
      </c>
      <c r="V546">
        <v>3</v>
      </c>
      <c r="W546">
        <v>2</v>
      </c>
      <c r="X546">
        <v>3</v>
      </c>
      <c r="Y546">
        <v>1</v>
      </c>
      <c r="Z546">
        <v>3</v>
      </c>
      <c r="AA546">
        <v>3</v>
      </c>
      <c r="AB546">
        <v>1</v>
      </c>
      <c r="AC546">
        <v>1</v>
      </c>
      <c r="AD546">
        <v>3</v>
      </c>
      <c r="AE546">
        <v>2</v>
      </c>
      <c r="AF546">
        <v>4</v>
      </c>
      <c r="AG546">
        <v>4</v>
      </c>
      <c r="AH546">
        <v>3</v>
      </c>
      <c r="AI546">
        <v>3</v>
      </c>
      <c r="AJ546">
        <v>2</v>
      </c>
      <c r="AK546">
        <v>2</v>
      </c>
      <c r="AL546">
        <v>4</v>
      </c>
      <c r="AM546">
        <v>4</v>
      </c>
      <c r="AN546">
        <v>3</v>
      </c>
      <c r="AO546">
        <v>3</v>
      </c>
      <c r="AP546">
        <v>2</v>
      </c>
      <c r="AQ546">
        <v>3</v>
      </c>
      <c r="AR546">
        <v>3</v>
      </c>
      <c r="AS546">
        <v>4</v>
      </c>
      <c r="AT546">
        <v>3</v>
      </c>
      <c r="AU546">
        <v>2</v>
      </c>
      <c r="AV546">
        <v>3</v>
      </c>
      <c r="AW546">
        <v>2</v>
      </c>
      <c r="AX546">
        <v>3</v>
      </c>
      <c r="AY546">
        <v>3</v>
      </c>
      <c r="AZ546">
        <v>3</v>
      </c>
      <c r="BA546">
        <v>2</v>
      </c>
      <c r="BB546">
        <v>3</v>
      </c>
      <c r="BC546">
        <v>2</v>
      </c>
    </row>
    <row r="547" spans="1:55">
      <c r="A547">
        <v>22221</v>
      </c>
      <c r="B547">
        <v>1</v>
      </c>
      <c r="C547">
        <v>1955</v>
      </c>
      <c r="D547" s="37">
        <v>44137.438958333303</v>
      </c>
      <c r="E547" s="37">
        <v>44146.359594907401</v>
      </c>
      <c r="F547" t="s">
        <v>243</v>
      </c>
      <c r="G547" t="s">
        <v>366</v>
      </c>
      <c r="H547">
        <v>4</v>
      </c>
      <c r="I547">
        <v>3</v>
      </c>
      <c r="J547">
        <v>4</v>
      </c>
      <c r="K547">
        <v>4</v>
      </c>
      <c r="L547">
        <v>3</v>
      </c>
      <c r="M547">
        <v>1</v>
      </c>
      <c r="N547">
        <v>4</v>
      </c>
      <c r="O547">
        <v>4</v>
      </c>
      <c r="P547">
        <v>3</v>
      </c>
      <c r="Q547">
        <v>4</v>
      </c>
      <c r="R547">
        <v>4</v>
      </c>
      <c r="S547">
        <v>3</v>
      </c>
      <c r="T547">
        <v>1</v>
      </c>
      <c r="U547">
        <v>4</v>
      </c>
      <c r="V547">
        <v>4</v>
      </c>
      <c r="W547">
        <v>1</v>
      </c>
      <c r="X547">
        <v>3</v>
      </c>
      <c r="Y547">
        <v>2</v>
      </c>
      <c r="Z547">
        <v>1</v>
      </c>
      <c r="AA547">
        <v>3</v>
      </c>
      <c r="AB547">
        <v>4</v>
      </c>
      <c r="AC547">
        <v>1</v>
      </c>
      <c r="AD547">
        <v>4</v>
      </c>
      <c r="AE547">
        <v>3</v>
      </c>
      <c r="AF547">
        <v>4</v>
      </c>
      <c r="AG547">
        <v>3</v>
      </c>
      <c r="AH547">
        <v>4</v>
      </c>
      <c r="AI547">
        <v>3</v>
      </c>
      <c r="AJ547">
        <v>2</v>
      </c>
      <c r="AK547">
        <v>2</v>
      </c>
      <c r="AL547">
        <v>3</v>
      </c>
      <c r="AM547">
        <v>3</v>
      </c>
      <c r="AN547">
        <v>3</v>
      </c>
      <c r="AO547">
        <v>3</v>
      </c>
      <c r="AP547">
        <v>2</v>
      </c>
      <c r="AQ547">
        <v>3</v>
      </c>
      <c r="AR547">
        <v>2</v>
      </c>
      <c r="AS547">
        <v>3</v>
      </c>
      <c r="AT547">
        <v>4</v>
      </c>
      <c r="AU547">
        <v>2</v>
      </c>
      <c r="AV547">
        <v>2</v>
      </c>
      <c r="AW547">
        <v>2</v>
      </c>
      <c r="AX547">
        <v>2</v>
      </c>
      <c r="AY547">
        <v>2</v>
      </c>
      <c r="AZ547">
        <v>4</v>
      </c>
      <c r="BA547">
        <v>1</v>
      </c>
      <c r="BB547">
        <v>4</v>
      </c>
      <c r="BC547">
        <v>3</v>
      </c>
    </row>
    <row r="548" spans="1:55">
      <c r="A548">
        <v>22720</v>
      </c>
      <c r="B548">
        <v>1</v>
      </c>
      <c r="C548">
        <v>1993</v>
      </c>
      <c r="D548" s="37">
        <v>44139.932013888902</v>
      </c>
      <c r="E548" s="37">
        <v>44150.920243055603</v>
      </c>
      <c r="F548" t="s">
        <v>256</v>
      </c>
      <c r="G548" t="s">
        <v>367</v>
      </c>
      <c r="H548">
        <v>1</v>
      </c>
      <c r="I548">
        <v>2</v>
      </c>
      <c r="J548">
        <v>2</v>
      </c>
      <c r="K548">
        <v>2</v>
      </c>
      <c r="L548">
        <v>2</v>
      </c>
      <c r="M548">
        <v>2</v>
      </c>
      <c r="N548">
        <v>2</v>
      </c>
      <c r="O548">
        <v>2</v>
      </c>
      <c r="P548">
        <v>1</v>
      </c>
      <c r="Q548">
        <v>3</v>
      </c>
      <c r="R548">
        <v>3</v>
      </c>
      <c r="S548">
        <v>4</v>
      </c>
      <c r="T548">
        <v>3</v>
      </c>
      <c r="U548">
        <v>2</v>
      </c>
      <c r="V548">
        <v>2</v>
      </c>
      <c r="W548">
        <v>3</v>
      </c>
      <c r="X548">
        <v>2</v>
      </c>
      <c r="Y548">
        <v>3</v>
      </c>
      <c r="Z548">
        <v>4</v>
      </c>
      <c r="AA548">
        <v>3</v>
      </c>
      <c r="AB548">
        <v>2</v>
      </c>
      <c r="AC548">
        <v>3</v>
      </c>
      <c r="AD548">
        <v>1</v>
      </c>
      <c r="AE548">
        <v>4</v>
      </c>
      <c r="AF548">
        <v>4</v>
      </c>
      <c r="AG548">
        <v>2</v>
      </c>
      <c r="AH548">
        <v>2</v>
      </c>
      <c r="AI548">
        <v>2</v>
      </c>
      <c r="AJ548">
        <v>2</v>
      </c>
      <c r="AK548">
        <v>3</v>
      </c>
      <c r="AL548">
        <v>2</v>
      </c>
      <c r="AM548">
        <v>2</v>
      </c>
      <c r="AN548">
        <v>1</v>
      </c>
      <c r="AO548">
        <v>3</v>
      </c>
      <c r="AP548">
        <v>2</v>
      </c>
      <c r="AQ548">
        <v>3</v>
      </c>
      <c r="AR548">
        <v>3</v>
      </c>
      <c r="AS548">
        <v>3</v>
      </c>
      <c r="AT548">
        <v>1</v>
      </c>
      <c r="AU548">
        <v>4</v>
      </c>
      <c r="AV548">
        <v>2</v>
      </c>
      <c r="AW548">
        <v>3</v>
      </c>
      <c r="AX548">
        <v>3</v>
      </c>
      <c r="AY548">
        <v>3</v>
      </c>
      <c r="AZ548">
        <v>1</v>
      </c>
      <c r="BA548">
        <v>3</v>
      </c>
      <c r="BB548">
        <v>1</v>
      </c>
      <c r="BC548">
        <v>4</v>
      </c>
    </row>
    <row r="549" spans="1:55">
      <c r="A549">
        <v>22869</v>
      </c>
      <c r="B549">
        <v>1</v>
      </c>
      <c r="C549">
        <v>2006</v>
      </c>
      <c r="D549" s="37">
        <v>44140.9819907407</v>
      </c>
      <c r="E549" s="37">
        <v>44149.994988425897</v>
      </c>
      <c r="F549" t="s">
        <v>97</v>
      </c>
      <c r="G549" t="s">
        <v>102</v>
      </c>
      <c r="H549">
        <v>1</v>
      </c>
      <c r="I549">
        <v>2</v>
      </c>
      <c r="J549">
        <v>2</v>
      </c>
      <c r="K549">
        <v>2</v>
      </c>
      <c r="L549">
        <v>3</v>
      </c>
      <c r="M549">
        <v>2</v>
      </c>
      <c r="N549">
        <v>2</v>
      </c>
      <c r="O549">
        <v>3</v>
      </c>
      <c r="P549">
        <v>2</v>
      </c>
      <c r="Q549">
        <v>3</v>
      </c>
      <c r="R549">
        <v>2</v>
      </c>
      <c r="S549">
        <v>2</v>
      </c>
      <c r="T549">
        <v>2</v>
      </c>
      <c r="U549">
        <v>3</v>
      </c>
      <c r="V549">
        <v>3</v>
      </c>
      <c r="W549">
        <v>2</v>
      </c>
      <c r="X549">
        <v>1</v>
      </c>
      <c r="Y549">
        <v>2</v>
      </c>
      <c r="Z549">
        <v>1</v>
      </c>
      <c r="AA549">
        <v>2</v>
      </c>
      <c r="AB549">
        <v>3</v>
      </c>
      <c r="AC549">
        <v>3</v>
      </c>
      <c r="AD549">
        <v>2</v>
      </c>
      <c r="AE549">
        <v>3</v>
      </c>
      <c r="AF549">
        <v>2</v>
      </c>
      <c r="AG549">
        <v>3</v>
      </c>
      <c r="AH549">
        <v>3</v>
      </c>
      <c r="AI549">
        <v>4</v>
      </c>
      <c r="AJ549">
        <v>4</v>
      </c>
      <c r="AK549">
        <v>2</v>
      </c>
      <c r="AL549">
        <v>2</v>
      </c>
      <c r="AM549">
        <v>3</v>
      </c>
      <c r="AN549">
        <v>2</v>
      </c>
      <c r="AO549">
        <v>3</v>
      </c>
      <c r="AP549">
        <v>3</v>
      </c>
      <c r="AQ549">
        <v>2</v>
      </c>
      <c r="AR549">
        <v>3</v>
      </c>
      <c r="AS549">
        <v>2</v>
      </c>
      <c r="AT549">
        <v>2</v>
      </c>
      <c r="AU549">
        <v>2</v>
      </c>
      <c r="AV549">
        <v>3</v>
      </c>
      <c r="AW549">
        <v>3</v>
      </c>
      <c r="AX549">
        <v>3</v>
      </c>
      <c r="AY549">
        <v>3</v>
      </c>
      <c r="AZ549">
        <v>3</v>
      </c>
      <c r="BA549">
        <v>4</v>
      </c>
      <c r="BB549">
        <v>3</v>
      </c>
      <c r="BC549">
        <v>4</v>
      </c>
    </row>
    <row r="550" spans="1:55">
      <c r="A550">
        <v>23130</v>
      </c>
      <c r="B550">
        <v>0</v>
      </c>
      <c r="C550">
        <v>1987</v>
      </c>
      <c r="D550" s="37">
        <v>44143.901585648098</v>
      </c>
      <c r="E550" s="37">
        <v>44150.930219907401</v>
      </c>
      <c r="F550" t="s">
        <v>272</v>
      </c>
      <c r="G550" t="s">
        <v>102</v>
      </c>
      <c r="H550">
        <v>3</v>
      </c>
      <c r="I550">
        <v>3</v>
      </c>
      <c r="J550">
        <v>4</v>
      </c>
      <c r="K550">
        <v>4</v>
      </c>
      <c r="L550">
        <v>2</v>
      </c>
      <c r="M550">
        <v>2</v>
      </c>
      <c r="N550">
        <v>2</v>
      </c>
      <c r="O550">
        <v>2</v>
      </c>
      <c r="P550">
        <v>1</v>
      </c>
      <c r="Q550">
        <v>3</v>
      </c>
      <c r="R550">
        <v>3</v>
      </c>
      <c r="S550">
        <v>3</v>
      </c>
      <c r="T550">
        <v>2</v>
      </c>
      <c r="U550">
        <v>2</v>
      </c>
      <c r="V550">
        <v>1</v>
      </c>
      <c r="W550">
        <v>3</v>
      </c>
      <c r="X550">
        <v>2</v>
      </c>
      <c r="Y550">
        <v>2</v>
      </c>
      <c r="Z550">
        <v>2</v>
      </c>
      <c r="AA550">
        <v>2</v>
      </c>
      <c r="AB550">
        <v>2</v>
      </c>
      <c r="AC550">
        <v>3</v>
      </c>
      <c r="AD550">
        <v>2</v>
      </c>
      <c r="AE550">
        <v>3</v>
      </c>
      <c r="AF550">
        <v>3</v>
      </c>
      <c r="AG550">
        <v>3</v>
      </c>
      <c r="AH550">
        <v>2</v>
      </c>
      <c r="AI550">
        <v>3</v>
      </c>
      <c r="AJ550">
        <v>1</v>
      </c>
      <c r="AK550">
        <v>2</v>
      </c>
      <c r="AL550">
        <v>3</v>
      </c>
      <c r="AM550">
        <v>1</v>
      </c>
      <c r="AN550">
        <v>2</v>
      </c>
      <c r="AO550">
        <v>3</v>
      </c>
      <c r="AP550">
        <v>3</v>
      </c>
      <c r="AQ550">
        <v>4</v>
      </c>
      <c r="AR550">
        <v>2</v>
      </c>
      <c r="AS550">
        <v>2</v>
      </c>
      <c r="AT550">
        <v>1</v>
      </c>
      <c r="AU550">
        <v>4</v>
      </c>
      <c r="AV550">
        <v>3</v>
      </c>
      <c r="AW550">
        <v>2</v>
      </c>
      <c r="AX550">
        <v>2</v>
      </c>
      <c r="AY550">
        <v>3</v>
      </c>
      <c r="AZ550">
        <v>2</v>
      </c>
      <c r="BA550">
        <v>4</v>
      </c>
      <c r="BB550">
        <v>1</v>
      </c>
      <c r="BC550">
        <v>3</v>
      </c>
    </row>
    <row r="552" spans="1:55">
      <c r="A552" t="s">
        <v>368</v>
      </c>
      <c r="B552" t="s">
        <v>36</v>
      </c>
      <c r="C552" t="s">
        <v>369</v>
      </c>
    </row>
    <row r="553" spans="1:55">
      <c r="A553">
        <v>1</v>
      </c>
      <c r="B553">
        <v>20543</v>
      </c>
      <c r="C553" t="s">
        <v>370</v>
      </c>
    </row>
    <row r="554" spans="1:55">
      <c r="A554">
        <v>1</v>
      </c>
      <c r="B554">
        <v>21493</v>
      </c>
      <c r="C554" t="s">
        <v>371</v>
      </c>
    </row>
    <row r="555" spans="1:55">
      <c r="A555">
        <v>7</v>
      </c>
      <c r="B555">
        <v>19251</v>
      </c>
      <c r="C555" t="s">
        <v>372</v>
      </c>
    </row>
    <row r="556" spans="1:55">
      <c r="A556">
        <v>8</v>
      </c>
      <c r="B556">
        <v>20543</v>
      </c>
      <c r="C556" t="s">
        <v>373</v>
      </c>
    </row>
    <row r="557" spans="1:55">
      <c r="A557">
        <v>8</v>
      </c>
      <c r="B557">
        <v>22846</v>
      </c>
      <c r="C557" t="s">
        <v>374</v>
      </c>
    </row>
    <row r="558" spans="1:55">
      <c r="A558">
        <v>9</v>
      </c>
      <c r="B558">
        <v>20543</v>
      </c>
      <c r="C558" t="s">
        <v>375</v>
      </c>
    </row>
    <row r="559" spans="1:55">
      <c r="A559">
        <v>10</v>
      </c>
      <c r="B559">
        <v>19682</v>
      </c>
      <c r="C559" t="s">
        <v>376</v>
      </c>
    </row>
    <row r="560" spans="1:55">
      <c r="A560">
        <v>13</v>
      </c>
      <c r="B560">
        <v>20543</v>
      </c>
      <c r="C560" t="s">
        <v>377</v>
      </c>
    </row>
    <row r="561" spans="1:3">
      <c r="A561">
        <v>19</v>
      </c>
      <c r="B561">
        <v>19682</v>
      </c>
      <c r="C561" t="s">
        <v>378</v>
      </c>
    </row>
  </sheetData>
  <autoFilter ref="A11:B35" xr:uid="{00000000-0009-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66"/>
  <sheetViews>
    <sheetView topLeftCell="A451" workbookViewId="0">
      <selection activeCell="H2" sqref="H2:AE466"/>
    </sheetView>
  </sheetViews>
  <sheetFormatPr defaultColWidth="9" defaultRowHeight="15"/>
  <cols>
    <col min="2" max="2" width="3.7109375" customWidth="1"/>
    <col min="3" max="3" width="4.42578125" customWidth="1"/>
    <col min="5" max="5" width="3.140625" customWidth="1"/>
  </cols>
  <sheetData>
    <row r="1" spans="1:31">
      <c r="A1" t="s">
        <v>36</v>
      </c>
      <c r="B1" t="s">
        <v>37</v>
      </c>
      <c r="C1" t="s">
        <v>379</v>
      </c>
      <c r="D1" t="s">
        <v>38</v>
      </c>
      <c r="E1" t="s">
        <v>39</v>
      </c>
      <c r="F1" t="s">
        <v>40</v>
      </c>
      <c r="G1" t="s">
        <v>380</v>
      </c>
      <c r="H1" t="s">
        <v>41</v>
      </c>
      <c r="I1" t="s">
        <v>42</v>
      </c>
      <c r="J1" t="s">
        <v>43</v>
      </c>
      <c r="K1" t="s">
        <v>44</v>
      </c>
      <c r="L1" t="s">
        <v>45</v>
      </c>
      <c r="M1" t="s">
        <v>381</v>
      </c>
      <c r="N1" t="s">
        <v>47</v>
      </c>
      <c r="O1" t="s">
        <v>48</v>
      </c>
      <c r="P1" t="s">
        <v>49</v>
      </c>
      <c r="Q1" t="s">
        <v>50</v>
      </c>
      <c r="R1" t="s">
        <v>51</v>
      </c>
      <c r="S1" t="s">
        <v>52</v>
      </c>
      <c r="T1" t="s">
        <v>382</v>
      </c>
      <c r="U1" t="s">
        <v>54</v>
      </c>
      <c r="V1" t="s">
        <v>55</v>
      </c>
      <c r="W1" t="s">
        <v>56</v>
      </c>
      <c r="X1" t="s">
        <v>57</v>
      </c>
      <c r="Y1" t="s">
        <v>58</v>
      </c>
      <c r="Z1" t="s">
        <v>59</v>
      </c>
      <c r="AA1" t="s">
        <v>60</v>
      </c>
      <c r="AB1" t="s">
        <v>61</v>
      </c>
      <c r="AC1" t="s">
        <v>62</v>
      </c>
      <c r="AD1" t="s">
        <v>63</v>
      </c>
      <c r="AE1" t="s">
        <v>383</v>
      </c>
    </row>
    <row r="2" spans="1:31">
      <c r="A2">
        <v>9333</v>
      </c>
      <c r="B2">
        <v>0</v>
      </c>
      <c r="C2">
        <v>1</v>
      </c>
      <c r="D2">
        <v>1996</v>
      </c>
      <c r="E2" s="37">
        <v>44131.461365740703</v>
      </c>
      <c r="F2" t="s">
        <v>98</v>
      </c>
      <c r="G2">
        <f t="shared" ref="G2:G65" si="0">SUM(H2:AE2)</f>
        <v>83</v>
      </c>
      <c r="H2">
        <v>4</v>
      </c>
      <c r="I2">
        <v>3</v>
      </c>
      <c r="J2">
        <v>4</v>
      </c>
      <c r="K2">
        <v>2</v>
      </c>
      <c r="L2">
        <v>3</v>
      </c>
      <c r="M2">
        <v>4</v>
      </c>
      <c r="N2">
        <v>4</v>
      </c>
      <c r="O2">
        <v>3</v>
      </c>
      <c r="P2">
        <v>3</v>
      </c>
      <c r="Q2">
        <v>4</v>
      </c>
      <c r="R2">
        <v>3</v>
      </c>
      <c r="S2">
        <v>4</v>
      </c>
      <c r="T2">
        <v>3</v>
      </c>
      <c r="U2">
        <v>3</v>
      </c>
      <c r="V2">
        <v>4</v>
      </c>
      <c r="W2">
        <v>4</v>
      </c>
      <c r="X2">
        <v>4</v>
      </c>
      <c r="Y2">
        <v>3</v>
      </c>
      <c r="Z2">
        <v>4</v>
      </c>
      <c r="AA2">
        <v>4</v>
      </c>
      <c r="AB2">
        <v>2</v>
      </c>
      <c r="AC2">
        <v>3</v>
      </c>
      <c r="AD2">
        <v>4</v>
      </c>
      <c r="AE2">
        <v>4</v>
      </c>
    </row>
    <row r="3" spans="1:31">
      <c r="A3">
        <v>14468</v>
      </c>
      <c r="B3">
        <v>0</v>
      </c>
      <c r="C3">
        <v>0</v>
      </c>
      <c r="D3">
        <v>1997</v>
      </c>
      <c r="E3" s="37">
        <v>44131.930393518502</v>
      </c>
      <c r="F3" t="s">
        <v>144</v>
      </c>
      <c r="G3">
        <f t="shared" si="0"/>
        <v>57</v>
      </c>
      <c r="H3">
        <v>4</v>
      </c>
      <c r="I3">
        <v>3</v>
      </c>
      <c r="J3">
        <v>3</v>
      </c>
      <c r="K3">
        <v>3</v>
      </c>
      <c r="L3">
        <v>1</v>
      </c>
      <c r="M3">
        <v>3</v>
      </c>
      <c r="N3">
        <v>2</v>
      </c>
      <c r="O3">
        <v>2</v>
      </c>
      <c r="P3">
        <v>1</v>
      </c>
      <c r="Q3">
        <v>2</v>
      </c>
      <c r="R3">
        <v>3</v>
      </c>
      <c r="S3">
        <v>3</v>
      </c>
      <c r="T3">
        <v>2</v>
      </c>
      <c r="U3">
        <v>3</v>
      </c>
      <c r="V3">
        <v>1</v>
      </c>
      <c r="W3">
        <v>1</v>
      </c>
      <c r="X3">
        <v>1</v>
      </c>
      <c r="Y3">
        <v>3</v>
      </c>
      <c r="Z3">
        <v>3</v>
      </c>
      <c r="AA3">
        <v>3</v>
      </c>
      <c r="AB3">
        <v>2</v>
      </c>
      <c r="AC3">
        <v>4</v>
      </c>
      <c r="AD3">
        <v>2</v>
      </c>
      <c r="AE3">
        <v>2</v>
      </c>
    </row>
    <row r="4" spans="1:31">
      <c r="A4">
        <v>17391</v>
      </c>
      <c r="B4">
        <v>0</v>
      </c>
      <c r="C4">
        <v>0</v>
      </c>
      <c r="D4">
        <v>2000</v>
      </c>
      <c r="E4" s="37">
        <v>44133.423553240696</v>
      </c>
      <c r="F4" t="s">
        <v>97</v>
      </c>
      <c r="G4">
        <f t="shared" si="0"/>
        <v>54</v>
      </c>
      <c r="H4">
        <v>4</v>
      </c>
      <c r="I4">
        <v>2</v>
      </c>
      <c r="J4">
        <v>2</v>
      </c>
      <c r="K4">
        <v>2</v>
      </c>
      <c r="L4">
        <v>2</v>
      </c>
      <c r="M4">
        <v>2</v>
      </c>
      <c r="N4">
        <v>3</v>
      </c>
      <c r="O4">
        <v>2</v>
      </c>
      <c r="P4">
        <v>2</v>
      </c>
      <c r="Q4">
        <v>2</v>
      </c>
      <c r="R4">
        <v>3</v>
      </c>
      <c r="S4">
        <v>3</v>
      </c>
      <c r="T4">
        <v>2</v>
      </c>
      <c r="U4">
        <v>2</v>
      </c>
      <c r="V4">
        <v>1</v>
      </c>
      <c r="W4">
        <v>2</v>
      </c>
      <c r="X4">
        <v>1</v>
      </c>
      <c r="Y4">
        <v>3</v>
      </c>
      <c r="Z4">
        <v>3</v>
      </c>
      <c r="AA4">
        <v>3</v>
      </c>
      <c r="AB4">
        <v>1</v>
      </c>
      <c r="AC4">
        <v>3</v>
      </c>
      <c r="AD4">
        <v>1</v>
      </c>
      <c r="AE4">
        <v>3</v>
      </c>
    </row>
    <row r="5" spans="1:31">
      <c r="A5">
        <v>19233</v>
      </c>
      <c r="B5">
        <v>0</v>
      </c>
      <c r="C5">
        <v>1</v>
      </c>
      <c r="D5">
        <v>1998</v>
      </c>
      <c r="E5" s="37">
        <v>44131.330613425896</v>
      </c>
      <c r="F5" t="s">
        <v>90</v>
      </c>
      <c r="G5">
        <f t="shared" si="0"/>
        <v>48</v>
      </c>
      <c r="H5">
        <v>3</v>
      </c>
      <c r="I5">
        <v>2</v>
      </c>
      <c r="J5">
        <v>2</v>
      </c>
      <c r="K5">
        <v>2</v>
      </c>
      <c r="L5">
        <v>2</v>
      </c>
      <c r="M5">
        <v>2</v>
      </c>
      <c r="N5">
        <v>2</v>
      </c>
      <c r="O5">
        <v>2</v>
      </c>
      <c r="P5">
        <v>1</v>
      </c>
      <c r="Q5">
        <v>1</v>
      </c>
      <c r="R5">
        <v>2</v>
      </c>
      <c r="S5">
        <v>4</v>
      </c>
      <c r="T5">
        <v>1</v>
      </c>
      <c r="U5">
        <v>2</v>
      </c>
      <c r="V5">
        <v>1</v>
      </c>
      <c r="W5">
        <v>2</v>
      </c>
      <c r="X5">
        <v>1</v>
      </c>
      <c r="Y5">
        <v>2</v>
      </c>
      <c r="Z5">
        <v>4</v>
      </c>
      <c r="AA5">
        <v>3</v>
      </c>
      <c r="AB5">
        <v>1</v>
      </c>
      <c r="AC5">
        <v>3</v>
      </c>
      <c r="AD5">
        <v>2</v>
      </c>
      <c r="AE5">
        <v>1</v>
      </c>
    </row>
    <row r="6" spans="1:31">
      <c r="A6">
        <v>19237</v>
      </c>
      <c r="B6">
        <v>0</v>
      </c>
      <c r="C6">
        <v>0</v>
      </c>
      <c r="D6">
        <v>1997</v>
      </c>
      <c r="E6" s="37">
        <v>44131.357627314799</v>
      </c>
      <c r="F6" t="s">
        <v>91</v>
      </c>
      <c r="G6">
        <f t="shared" si="0"/>
        <v>72</v>
      </c>
      <c r="H6">
        <v>4</v>
      </c>
      <c r="I6">
        <v>3</v>
      </c>
      <c r="J6">
        <v>3</v>
      </c>
      <c r="K6">
        <v>3</v>
      </c>
      <c r="L6">
        <v>2</v>
      </c>
      <c r="M6">
        <v>4</v>
      </c>
      <c r="N6">
        <v>3</v>
      </c>
      <c r="O6">
        <v>3</v>
      </c>
      <c r="P6">
        <v>3</v>
      </c>
      <c r="Q6">
        <v>4</v>
      </c>
      <c r="R6">
        <v>3</v>
      </c>
      <c r="S6">
        <v>3</v>
      </c>
      <c r="T6">
        <v>3</v>
      </c>
      <c r="U6">
        <v>3</v>
      </c>
      <c r="V6">
        <v>2</v>
      </c>
      <c r="W6">
        <v>3</v>
      </c>
      <c r="X6">
        <v>2</v>
      </c>
      <c r="Y6">
        <v>2</v>
      </c>
      <c r="Z6">
        <v>4</v>
      </c>
      <c r="AA6">
        <v>3</v>
      </c>
      <c r="AB6">
        <v>3</v>
      </c>
      <c r="AC6">
        <v>3</v>
      </c>
      <c r="AD6">
        <v>3</v>
      </c>
      <c r="AE6">
        <v>3</v>
      </c>
    </row>
    <row r="7" spans="1:31">
      <c r="A7">
        <v>19242</v>
      </c>
      <c r="B7">
        <v>0</v>
      </c>
      <c r="C7">
        <v>1</v>
      </c>
      <c r="D7">
        <v>1998</v>
      </c>
      <c r="E7" s="37">
        <v>44131.359050925901</v>
      </c>
      <c r="F7" t="s">
        <v>92</v>
      </c>
      <c r="G7">
        <f t="shared" si="0"/>
        <v>50</v>
      </c>
      <c r="H7">
        <v>3</v>
      </c>
      <c r="I7">
        <v>2</v>
      </c>
      <c r="J7">
        <v>2</v>
      </c>
      <c r="K7">
        <v>2</v>
      </c>
      <c r="L7">
        <v>1</v>
      </c>
      <c r="M7">
        <v>2</v>
      </c>
      <c r="N7">
        <v>1</v>
      </c>
      <c r="O7">
        <v>2</v>
      </c>
      <c r="P7">
        <v>2</v>
      </c>
      <c r="Q7">
        <v>2</v>
      </c>
      <c r="R7">
        <v>3</v>
      </c>
      <c r="S7">
        <v>4</v>
      </c>
      <c r="T7">
        <v>1</v>
      </c>
      <c r="U7">
        <v>2</v>
      </c>
      <c r="V7">
        <v>1</v>
      </c>
      <c r="W7">
        <v>3</v>
      </c>
      <c r="X7">
        <v>1</v>
      </c>
      <c r="Y7">
        <v>2</v>
      </c>
      <c r="Z7">
        <v>4</v>
      </c>
      <c r="AA7">
        <v>4</v>
      </c>
      <c r="AB7">
        <v>1</v>
      </c>
      <c r="AC7">
        <v>3</v>
      </c>
      <c r="AD7">
        <v>1</v>
      </c>
      <c r="AE7">
        <v>1</v>
      </c>
    </row>
    <row r="8" spans="1:31">
      <c r="A8">
        <v>19248</v>
      </c>
      <c r="B8">
        <v>0</v>
      </c>
      <c r="C8">
        <v>0</v>
      </c>
      <c r="D8">
        <v>1999</v>
      </c>
      <c r="E8" s="37">
        <v>44131.360717592601</v>
      </c>
      <c r="F8" t="s">
        <v>93</v>
      </c>
      <c r="G8">
        <f t="shared" si="0"/>
        <v>44</v>
      </c>
      <c r="H8">
        <v>2</v>
      </c>
      <c r="I8">
        <v>1</v>
      </c>
      <c r="J8">
        <v>2</v>
      </c>
      <c r="K8">
        <v>1</v>
      </c>
      <c r="L8">
        <v>1</v>
      </c>
      <c r="M8">
        <v>2</v>
      </c>
      <c r="N8">
        <v>1</v>
      </c>
      <c r="O8">
        <v>1</v>
      </c>
      <c r="P8">
        <v>1</v>
      </c>
      <c r="Q8">
        <v>2</v>
      </c>
      <c r="R8">
        <v>3</v>
      </c>
      <c r="S8">
        <v>4</v>
      </c>
      <c r="T8">
        <v>1</v>
      </c>
      <c r="U8">
        <v>1</v>
      </c>
      <c r="V8">
        <v>1</v>
      </c>
      <c r="W8">
        <v>3</v>
      </c>
      <c r="X8">
        <v>1</v>
      </c>
      <c r="Y8">
        <v>2</v>
      </c>
      <c r="Z8">
        <v>4</v>
      </c>
      <c r="AA8">
        <v>4</v>
      </c>
      <c r="AB8">
        <v>1</v>
      </c>
      <c r="AC8">
        <v>3</v>
      </c>
      <c r="AD8">
        <v>1</v>
      </c>
      <c r="AE8">
        <v>1</v>
      </c>
    </row>
    <row r="9" spans="1:31">
      <c r="A9">
        <v>19251</v>
      </c>
      <c r="B9">
        <v>1</v>
      </c>
      <c r="C9">
        <v>1</v>
      </c>
      <c r="D9">
        <v>1984</v>
      </c>
      <c r="E9" s="37">
        <v>44131.374479166698</v>
      </c>
      <c r="F9" t="s">
        <v>94</v>
      </c>
      <c r="G9">
        <f t="shared" si="0"/>
        <v>66</v>
      </c>
      <c r="H9">
        <v>4</v>
      </c>
      <c r="I9">
        <v>3</v>
      </c>
      <c r="J9">
        <v>3</v>
      </c>
      <c r="K9">
        <v>3</v>
      </c>
      <c r="L9">
        <v>2</v>
      </c>
      <c r="M9">
        <v>4</v>
      </c>
      <c r="N9">
        <v>1</v>
      </c>
      <c r="O9">
        <v>2</v>
      </c>
      <c r="P9">
        <v>1</v>
      </c>
      <c r="Q9">
        <v>4</v>
      </c>
      <c r="R9">
        <v>4</v>
      </c>
      <c r="S9">
        <v>4</v>
      </c>
      <c r="T9">
        <v>3</v>
      </c>
      <c r="U9">
        <v>3</v>
      </c>
      <c r="V9">
        <v>1</v>
      </c>
      <c r="W9">
        <v>3</v>
      </c>
      <c r="X9">
        <v>2</v>
      </c>
      <c r="Y9">
        <v>4</v>
      </c>
      <c r="Z9">
        <v>3</v>
      </c>
      <c r="AA9">
        <v>3</v>
      </c>
      <c r="AB9">
        <v>1</v>
      </c>
      <c r="AC9">
        <v>3</v>
      </c>
      <c r="AD9">
        <v>3</v>
      </c>
      <c r="AE9">
        <v>2</v>
      </c>
    </row>
    <row r="10" spans="1:31">
      <c r="A10">
        <v>19271</v>
      </c>
      <c r="B10">
        <v>0</v>
      </c>
      <c r="C10">
        <v>0</v>
      </c>
      <c r="D10">
        <v>1998</v>
      </c>
      <c r="E10" s="37">
        <v>44131.432534722197</v>
      </c>
      <c r="F10" t="s">
        <v>95</v>
      </c>
      <c r="G10">
        <f t="shared" si="0"/>
        <v>53</v>
      </c>
      <c r="H10">
        <v>4</v>
      </c>
      <c r="I10">
        <v>3</v>
      </c>
      <c r="J10">
        <v>2</v>
      </c>
      <c r="K10">
        <v>3</v>
      </c>
      <c r="L10">
        <v>1</v>
      </c>
      <c r="M10">
        <v>3</v>
      </c>
      <c r="N10">
        <v>2</v>
      </c>
      <c r="O10">
        <v>2</v>
      </c>
      <c r="P10">
        <v>1</v>
      </c>
      <c r="Q10">
        <v>2</v>
      </c>
      <c r="R10">
        <v>2</v>
      </c>
      <c r="S10">
        <v>3</v>
      </c>
      <c r="T10">
        <v>3</v>
      </c>
      <c r="U10">
        <v>2</v>
      </c>
      <c r="V10">
        <v>2</v>
      </c>
      <c r="W10">
        <v>3</v>
      </c>
      <c r="X10">
        <v>1</v>
      </c>
      <c r="Y10">
        <v>1</v>
      </c>
      <c r="Z10">
        <v>2</v>
      </c>
      <c r="AA10">
        <v>2</v>
      </c>
      <c r="AB10">
        <v>2</v>
      </c>
      <c r="AC10">
        <v>3</v>
      </c>
      <c r="AD10">
        <v>2</v>
      </c>
      <c r="AE10">
        <v>2</v>
      </c>
    </row>
    <row r="11" spans="1:31">
      <c r="A11">
        <v>19274</v>
      </c>
      <c r="B11">
        <v>1</v>
      </c>
      <c r="C11">
        <v>1</v>
      </c>
      <c r="D11">
        <v>1997</v>
      </c>
      <c r="E11" s="37">
        <v>44131.443159722199</v>
      </c>
      <c r="F11" t="s">
        <v>96</v>
      </c>
      <c r="G11">
        <f t="shared" si="0"/>
        <v>60</v>
      </c>
      <c r="H11">
        <v>3</v>
      </c>
      <c r="I11">
        <v>1</v>
      </c>
      <c r="J11">
        <v>2</v>
      </c>
      <c r="K11">
        <v>2</v>
      </c>
      <c r="L11">
        <v>1</v>
      </c>
      <c r="M11">
        <v>3</v>
      </c>
      <c r="N11">
        <v>1</v>
      </c>
      <c r="O11">
        <v>2</v>
      </c>
      <c r="P11">
        <v>4</v>
      </c>
      <c r="Q11">
        <v>4</v>
      </c>
      <c r="R11">
        <v>3</v>
      </c>
      <c r="S11">
        <v>4</v>
      </c>
      <c r="T11">
        <v>2</v>
      </c>
      <c r="U11">
        <v>3</v>
      </c>
      <c r="V11">
        <v>1</v>
      </c>
      <c r="W11">
        <v>4</v>
      </c>
      <c r="X11">
        <v>2</v>
      </c>
      <c r="Y11">
        <v>2</v>
      </c>
      <c r="Z11">
        <v>4</v>
      </c>
      <c r="AA11">
        <v>4</v>
      </c>
      <c r="AB11">
        <v>1</v>
      </c>
      <c r="AC11">
        <v>3</v>
      </c>
      <c r="AD11">
        <v>2</v>
      </c>
      <c r="AE11">
        <v>2</v>
      </c>
    </row>
    <row r="12" spans="1:31">
      <c r="A12">
        <v>19277</v>
      </c>
      <c r="B12">
        <v>0</v>
      </c>
      <c r="C12">
        <v>0</v>
      </c>
      <c r="D12">
        <v>1999</v>
      </c>
      <c r="E12" s="37">
        <v>44131.507395833301</v>
      </c>
      <c r="F12" t="s">
        <v>97</v>
      </c>
      <c r="G12">
        <f t="shared" si="0"/>
        <v>67</v>
      </c>
      <c r="H12">
        <v>3</v>
      </c>
      <c r="I12">
        <v>3</v>
      </c>
      <c r="J12">
        <v>3</v>
      </c>
      <c r="K12">
        <v>2</v>
      </c>
      <c r="L12">
        <v>3</v>
      </c>
      <c r="M12">
        <v>2</v>
      </c>
      <c r="N12">
        <v>2</v>
      </c>
      <c r="O12">
        <v>3</v>
      </c>
      <c r="P12">
        <v>2</v>
      </c>
      <c r="Q12">
        <v>2</v>
      </c>
      <c r="R12">
        <v>3</v>
      </c>
      <c r="S12">
        <v>4</v>
      </c>
      <c r="T12">
        <v>3</v>
      </c>
      <c r="U12">
        <v>3</v>
      </c>
      <c r="V12">
        <v>2</v>
      </c>
      <c r="W12">
        <v>2</v>
      </c>
      <c r="X12">
        <v>2</v>
      </c>
      <c r="Y12">
        <v>3</v>
      </c>
      <c r="Z12">
        <v>4</v>
      </c>
      <c r="AA12">
        <v>3</v>
      </c>
      <c r="AB12">
        <v>3</v>
      </c>
      <c r="AC12">
        <v>4</v>
      </c>
      <c r="AD12">
        <v>3</v>
      </c>
      <c r="AE12">
        <v>3</v>
      </c>
    </row>
    <row r="13" spans="1:31">
      <c r="A13">
        <v>19281</v>
      </c>
      <c r="B13">
        <v>0</v>
      </c>
      <c r="C13">
        <v>0</v>
      </c>
      <c r="D13">
        <v>2001</v>
      </c>
      <c r="E13" s="37">
        <v>44131.454641203702</v>
      </c>
      <c r="F13" t="s">
        <v>97</v>
      </c>
      <c r="G13">
        <f t="shared" si="0"/>
        <v>59</v>
      </c>
      <c r="H13">
        <v>4</v>
      </c>
      <c r="I13">
        <v>2</v>
      </c>
      <c r="J13">
        <v>2</v>
      </c>
      <c r="K13">
        <v>1</v>
      </c>
      <c r="L13">
        <v>2</v>
      </c>
      <c r="M13">
        <v>4</v>
      </c>
      <c r="N13">
        <v>2</v>
      </c>
      <c r="O13">
        <v>2</v>
      </c>
      <c r="P13">
        <v>4</v>
      </c>
      <c r="Q13">
        <v>4</v>
      </c>
      <c r="R13">
        <v>3</v>
      </c>
      <c r="S13">
        <v>3</v>
      </c>
      <c r="T13">
        <v>1</v>
      </c>
      <c r="U13">
        <v>2</v>
      </c>
      <c r="V13">
        <v>1</v>
      </c>
      <c r="W13">
        <v>4</v>
      </c>
      <c r="X13">
        <v>2</v>
      </c>
      <c r="Y13">
        <v>1</v>
      </c>
      <c r="Z13">
        <v>4</v>
      </c>
      <c r="AA13">
        <v>3</v>
      </c>
      <c r="AB13">
        <v>2</v>
      </c>
      <c r="AC13">
        <v>3</v>
      </c>
      <c r="AD13">
        <v>1</v>
      </c>
      <c r="AE13">
        <v>2</v>
      </c>
    </row>
    <row r="14" spans="1:31">
      <c r="A14">
        <v>19286</v>
      </c>
      <c r="B14">
        <v>0</v>
      </c>
      <c r="C14">
        <v>0</v>
      </c>
      <c r="D14">
        <v>1999</v>
      </c>
      <c r="E14" s="37">
        <v>44131.475127314799</v>
      </c>
      <c r="F14" t="s">
        <v>99</v>
      </c>
      <c r="G14">
        <f t="shared" si="0"/>
        <v>55</v>
      </c>
      <c r="H14">
        <v>2</v>
      </c>
      <c r="I14">
        <v>2</v>
      </c>
      <c r="J14">
        <v>2</v>
      </c>
      <c r="K14">
        <v>2</v>
      </c>
      <c r="L14">
        <v>2</v>
      </c>
      <c r="M14">
        <v>2</v>
      </c>
      <c r="N14">
        <v>2</v>
      </c>
      <c r="O14">
        <v>2</v>
      </c>
      <c r="P14">
        <v>2</v>
      </c>
      <c r="Q14">
        <v>1</v>
      </c>
      <c r="R14">
        <v>3</v>
      </c>
      <c r="S14">
        <v>4</v>
      </c>
      <c r="T14">
        <v>2</v>
      </c>
      <c r="U14">
        <v>2</v>
      </c>
      <c r="V14">
        <v>3</v>
      </c>
      <c r="W14">
        <v>2</v>
      </c>
      <c r="X14">
        <v>2</v>
      </c>
      <c r="Y14">
        <v>2</v>
      </c>
      <c r="Z14">
        <v>4</v>
      </c>
      <c r="AA14">
        <v>2</v>
      </c>
      <c r="AB14">
        <v>3</v>
      </c>
      <c r="AC14">
        <v>3</v>
      </c>
      <c r="AD14">
        <v>2</v>
      </c>
      <c r="AE14">
        <v>2</v>
      </c>
    </row>
    <row r="15" spans="1:31">
      <c r="A15">
        <v>19333</v>
      </c>
      <c r="B15">
        <v>1</v>
      </c>
      <c r="C15">
        <v>1</v>
      </c>
      <c r="D15">
        <v>1996</v>
      </c>
      <c r="E15" s="37">
        <v>44131.503148148098</v>
      </c>
      <c r="F15" t="s">
        <v>100</v>
      </c>
      <c r="G15">
        <f t="shared" si="0"/>
        <v>55</v>
      </c>
      <c r="H15">
        <v>3</v>
      </c>
      <c r="I15">
        <v>2</v>
      </c>
      <c r="J15">
        <v>3</v>
      </c>
      <c r="K15">
        <v>2</v>
      </c>
      <c r="L15">
        <v>2</v>
      </c>
      <c r="M15">
        <v>1</v>
      </c>
      <c r="N15">
        <v>2</v>
      </c>
      <c r="O15">
        <v>2</v>
      </c>
      <c r="P15">
        <v>2</v>
      </c>
      <c r="Q15">
        <v>1</v>
      </c>
      <c r="R15">
        <v>2</v>
      </c>
      <c r="S15">
        <v>4</v>
      </c>
      <c r="T15">
        <v>2</v>
      </c>
      <c r="U15">
        <v>2</v>
      </c>
      <c r="V15">
        <v>2</v>
      </c>
      <c r="W15">
        <v>4</v>
      </c>
      <c r="X15">
        <v>2</v>
      </c>
      <c r="Y15">
        <v>2</v>
      </c>
      <c r="Z15">
        <v>4</v>
      </c>
      <c r="AA15">
        <v>2</v>
      </c>
      <c r="AB15">
        <v>2</v>
      </c>
      <c r="AC15">
        <v>2</v>
      </c>
      <c r="AD15">
        <v>2</v>
      </c>
      <c r="AE15">
        <v>3</v>
      </c>
    </row>
    <row r="16" spans="1:31">
      <c r="A16">
        <v>19364</v>
      </c>
      <c r="B16">
        <v>1</v>
      </c>
      <c r="C16">
        <v>0</v>
      </c>
      <c r="D16">
        <v>1968</v>
      </c>
      <c r="E16" s="37">
        <v>44149.653877314799</v>
      </c>
      <c r="F16" t="s">
        <v>97</v>
      </c>
      <c r="G16">
        <f t="shared" si="0"/>
        <v>64</v>
      </c>
      <c r="H16">
        <v>2</v>
      </c>
      <c r="I16">
        <v>3</v>
      </c>
      <c r="J16">
        <v>3</v>
      </c>
      <c r="K16">
        <v>3</v>
      </c>
      <c r="L16">
        <v>2</v>
      </c>
      <c r="M16">
        <v>3</v>
      </c>
      <c r="N16">
        <v>3</v>
      </c>
      <c r="O16">
        <v>3</v>
      </c>
      <c r="P16">
        <v>1</v>
      </c>
      <c r="Q16">
        <v>2</v>
      </c>
      <c r="R16">
        <v>3</v>
      </c>
      <c r="S16">
        <v>3</v>
      </c>
      <c r="T16">
        <v>3</v>
      </c>
      <c r="U16">
        <v>3</v>
      </c>
      <c r="V16">
        <v>2</v>
      </c>
      <c r="W16">
        <v>3</v>
      </c>
      <c r="X16">
        <v>2</v>
      </c>
      <c r="Y16">
        <v>3</v>
      </c>
      <c r="Z16">
        <v>3</v>
      </c>
      <c r="AA16">
        <v>3</v>
      </c>
      <c r="AB16">
        <v>3</v>
      </c>
      <c r="AC16">
        <v>3</v>
      </c>
      <c r="AD16">
        <v>2</v>
      </c>
      <c r="AE16">
        <v>3</v>
      </c>
    </row>
    <row r="17" spans="1:31">
      <c r="A17">
        <v>19366</v>
      </c>
      <c r="B17">
        <v>0</v>
      </c>
      <c r="C17">
        <v>0</v>
      </c>
      <c r="D17">
        <v>1999</v>
      </c>
      <c r="E17" s="37">
        <v>44131.588425925896</v>
      </c>
      <c r="F17" t="s">
        <v>99</v>
      </c>
      <c r="G17">
        <f t="shared" si="0"/>
        <v>50</v>
      </c>
      <c r="H17">
        <v>3</v>
      </c>
      <c r="I17">
        <v>1</v>
      </c>
      <c r="J17">
        <v>2</v>
      </c>
      <c r="K17">
        <v>3</v>
      </c>
      <c r="L17">
        <v>1</v>
      </c>
      <c r="M17">
        <v>2</v>
      </c>
      <c r="N17">
        <v>2</v>
      </c>
      <c r="O17">
        <v>2</v>
      </c>
      <c r="P17">
        <v>2</v>
      </c>
      <c r="Q17">
        <v>2</v>
      </c>
      <c r="R17">
        <v>3</v>
      </c>
      <c r="S17">
        <v>4</v>
      </c>
      <c r="T17">
        <v>1</v>
      </c>
      <c r="U17">
        <v>2</v>
      </c>
      <c r="V17">
        <v>1</v>
      </c>
      <c r="W17">
        <v>2</v>
      </c>
      <c r="X17">
        <v>2</v>
      </c>
      <c r="Y17">
        <v>2</v>
      </c>
      <c r="Z17">
        <v>4</v>
      </c>
      <c r="AA17">
        <v>2</v>
      </c>
      <c r="AB17">
        <v>1</v>
      </c>
      <c r="AC17">
        <v>3</v>
      </c>
      <c r="AD17">
        <v>1</v>
      </c>
      <c r="AE17">
        <v>2</v>
      </c>
    </row>
    <row r="18" spans="1:31">
      <c r="A18">
        <v>19395</v>
      </c>
      <c r="B18">
        <v>0</v>
      </c>
      <c r="C18">
        <v>1</v>
      </c>
      <c r="D18">
        <v>1999</v>
      </c>
      <c r="E18" s="37">
        <v>44131.5145486111</v>
      </c>
      <c r="F18" t="s">
        <v>101</v>
      </c>
      <c r="G18">
        <f t="shared" si="0"/>
        <v>62</v>
      </c>
      <c r="H18">
        <v>2</v>
      </c>
      <c r="I18">
        <v>4</v>
      </c>
      <c r="J18">
        <v>3</v>
      </c>
      <c r="K18">
        <v>3</v>
      </c>
      <c r="L18">
        <v>2</v>
      </c>
      <c r="M18">
        <v>2</v>
      </c>
      <c r="N18">
        <v>3</v>
      </c>
      <c r="O18">
        <v>3</v>
      </c>
      <c r="P18">
        <v>1</v>
      </c>
      <c r="Q18">
        <v>2</v>
      </c>
      <c r="R18">
        <v>3</v>
      </c>
      <c r="S18">
        <v>3</v>
      </c>
      <c r="T18">
        <v>2</v>
      </c>
      <c r="U18">
        <v>3</v>
      </c>
      <c r="V18">
        <v>1</v>
      </c>
      <c r="W18">
        <v>3</v>
      </c>
      <c r="X18">
        <v>1</v>
      </c>
      <c r="Y18">
        <v>3</v>
      </c>
      <c r="Z18">
        <v>4</v>
      </c>
      <c r="AA18">
        <v>4</v>
      </c>
      <c r="AB18">
        <v>2</v>
      </c>
      <c r="AC18">
        <v>3</v>
      </c>
      <c r="AD18">
        <v>3</v>
      </c>
      <c r="AE18">
        <v>2</v>
      </c>
    </row>
    <row r="19" spans="1:31">
      <c r="A19">
        <v>19415</v>
      </c>
      <c r="B19">
        <v>0</v>
      </c>
      <c r="C19">
        <v>0</v>
      </c>
      <c r="D19">
        <v>1992</v>
      </c>
      <c r="E19" s="37">
        <v>44134.559317129599</v>
      </c>
      <c r="F19" t="s">
        <v>214</v>
      </c>
      <c r="G19">
        <f t="shared" si="0"/>
        <v>57</v>
      </c>
      <c r="H19">
        <v>4</v>
      </c>
      <c r="I19">
        <v>2</v>
      </c>
      <c r="J19">
        <v>3</v>
      </c>
      <c r="K19">
        <v>2</v>
      </c>
      <c r="L19">
        <v>2</v>
      </c>
      <c r="M19">
        <v>2</v>
      </c>
      <c r="N19">
        <v>2</v>
      </c>
      <c r="O19">
        <v>1</v>
      </c>
      <c r="P19">
        <v>1</v>
      </c>
      <c r="Q19">
        <v>2</v>
      </c>
      <c r="R19">
        <v>3</v>
      </c>
      <c r="S19">
        <v>4</v>
      </c>
      <c r="T19">
        <v>2</v>
      </c>
      <c r="U19">
        <v>4</v>
      </c>
      <c r="V19">
        <v>1</v>
      </c>
      <c r="W19">
        <v>2</v>
      </c>
      <c r="X19">
        <v>2</v>
      </c>
      <c r="Y19">
        <v>2</v>
      </c>
      <c r="Z19">
        <v>4</v>
      </c>
      <c r="AA19">
        <v>1</v>
      </c>
      <c r="AB19">
        <v>3</v>
      </c>
      <c r="AC19">
        <v>3</v>
      </c>
      <c r="AD19">
        <v>3</v>
      </c>
      <c r="AE19">
        <v>2</v>
      </c>
    </row>
    <row r="20" spans="1:31">
      <c r="A20">
        <v>19428</v>
      </c>
      <c r="B20">
        <v>0</v>
      </c>
      <c r="C20">
        <v>0</v>
      </c>
      <c r="D20">
        <v>1965</v>
      </c>
      <c r="E20" s="37">
        <v>44141.667349536998</v>
      </c>
      <c r="F20" t="s">
        <v>269</v>
      </c>
      <c r="G20">
        <f t="shared" si="0"/>
        <v>52</v>
      </c>
      <c r="H20">
        <v>1</v>
      </c>
      <c r="I20">
        <v>2</v>
      </c>
      <c r="J20">
        <v>2</v>
      </c>
      <c r="K20">
        <v>2</v>
      </c>
      <c r="L20">
        <v>2</v>
      </c>
      <c r="M20">
        <v>4</v>
      </c>
      <c r="N20">
        <v>2</v>
      </c>
      <c r="O20">
        <v>2</v>
      </c>
      <c r="P20">
        <v>1</v>
      </c>
      <c r="Q20">
        <v>1</v>
      </c>
      <c r="R20">
        <v>3</v>
      </c>
      <c r="S20">
        <v>2</v>
      </c>
      <c r="T20">
        <v>4</v>
      </c>
      <c r="U20">
        <v>2</v>
      </c>
      <c r="V20">
        <v>2</v>
      </c>
      <c r="W20">
        <v>1</v>
      </c>
      <c r="X20">
        <v>2</v>
      </c>
      <c r="Y20">
        <v>2</v>
      </c>
      <c r="Z20">
        <v>3</v>
      </c>
      <c r="AA20">
        <v>2</v>
      </c>
      <c r="AB20">
        <v>2</v>
      </c>
      <c r="AC20">
        <v>3</v>
      </c>
      <c r="AD20">
        <v>2</v>
      </c>
      <c r="AE20">
        <v>3</v>
      </c>
    </row>
    <row r="21" spans="1:31">
      <c r="A21">
        <v>19444</v>
      </c>
      <c r="B21">
        <v>0</v>
      </c>
      <c r="D21">
        <v>2000</v>
      </c>
      <c r="E21" s="37">
        <v>44131.528888888897</v>
      </c>
      <c r="F21" t="s">
        <v>102</v>
      </c>
      <c r="G21">
        <f t="shared" si="0"/>
        <v>44</v>
      </c>
      <c r="H21">
        <v>3</v>
      </c>
      <c r="I21">
        <v>1</v>
      </c>
      <c r="J21">
        <v>1</v>
      </c>
      <c r="K21">
        <v>1</v>
      </c>
      <c r="L21">
        <v>2</v>
      </c>
      <c r="M21">
        <v>2</v>
      </c>
      <c r="N21">
        <v>1</v>
      </c>
      <c r="O21">
        <v>2</v>
      </c>
      <c r="P21">
        <v>2</v>
      </c>
      <c r="Q21">
        <v>3</v>
      </c>
      <c r="R21">
        <v>2</v>
      </c>
      <c r="S21">
        <v>4</v>
      </c>
      <c r="T21">
        <v>1</v>
      </c>
      <c r="U21">
        <v>4</v>
      </c>
      <c r="V21">
        <v>1</v>
      </c>
      <c r="W21">
        <v>1</v>
      </c>
      <c r="X21">
        <v>1</v>
      </c>
      <c r="Y21">
        <v>3</v>
      </c>
      <c r="Z21">
        <v>3</v>
      </c>
      <c r="AA21">
        <v>1</v>
      </c>
      <c r="AB21">
        <v>1</v>
      </c>
      <c r="AC21">
        <v>2</v>
      </c>
      <c r="AD21">
        <v>1</v>
      </c>
      <c r="AE21">
        <v>1</v>
      </c>
    </row>
    <row r="22" spans="1:31">
      <c r="A22">
        <v>19445</v>
      </c>
      <c r="B22">
        <v>1</v>
      </c>
      <c r="C22">
        <v>0</v>
      </c>
      <c r="D22">
        <v>2005</v>
      </c>
      <c r="E22" s="37">
        <v>44132.617962962999</v>
      </c>
      <c r="F22" t="s">
        <v>168</v>
      </c>
      <c r="G22">
        <f t="shared" si="0"/>
        <v>82</v>
      </c>
      <c r="H22">
        <v>4</v>
      </c>
      <c r="I22">
        <v>4</v>
      </c>
      <c r="J22">
        <v>4</v>
      </c>
      <c r="K22">
        <v>4</v>
      </c>
      <c r="L22">
        <v>1</v>
      </c>
      <c r="M22">
        <v>4</v>
      </c>
      <c r="N22">
        <v>4</v>
      </c>
      <c r="O22">
        <v>4</v>
      </c>
      <c r="P22">
        <v>3</v>
      </c>
      <c r="Q22">
        <v>4</v>
      </c>
      <c r="R22">
        <v>4</v>
      </c>
      <c r="S22">
        <v>4</v>
      </c>
      <c r="T22">
        <v>1</v>
      </c>
      <c r="U22">
        <v>4</v>
      </c>
      <c r="V22">
        <v>4</v>
      </c>
      <c r="W22">
        <v>1</v>
      </c>
      <c r="X22">
        <v>4</v>
      </c>
      <c r="Y22">
        <v>3</v>
      </c>
      <c r="Z22">
        <v>1</v>
      </c>
      <c r="AA22">
        <v>4</v>
      </c>
      <c r="AB22">
        <v>4</v>
      </c>
      <c r="AC22">
        <v>4</v>
      </c>
      <c r="AD22">
        <v>4</v>
      </c>
      <c r="AE22">
        <v>4</v>
      </c>
    </row>
    <row r="23" spans="1:31">
      <c r="A23">
        <v>19459</v>
      </c>
      <c r="B23">
        <v>1</v>
      </c>
      <c r="C23">
        <v>0</v>
      </c>
      <c r="D23">
        <v>1972</v>
      </c>
      <c r="E23" s="37">
        <v>44131.534444444398</v>
      </c>
      <c r="F23" t="s">
        <v>95</v>
      </c>
      <c r="G23">
        <f t="shared" si="0"/>
        <v>40</v>
      </c>
      <c r="H23">
        <v>1</v>
      </c>
      <c r="I23">
        <v>1</v>
      </c>
      <c r="J23">
        <v>1</v>
      </c>
      <c r="K23">
        <v>1</v>
      </c>
      <c r="L23">
        <v>1</v>
      </c>
      <c r="M23">
        <v>1</v>
      </c>
      <c r="N23">
        <v>4</v>
      </c>
      <c r="O23">
        <v>1</v>
      </c>
      <c r="P23">
        <v>1</v>
      </c>
      <c r="Q23">
        <v>1</v>
      </c>
      <c r="R23">
        <v>1</v>
      </c>
      <c r="S23">
        <v>4</v>
      </c>
      <c r="T23">
        <v>1</v>
      </c>
      <c r="U23">
        <v>1</v>
      </c>
      <c r="V23">
        <v>1</v>
      </c>
      <c r="W23">
        <v>4</v>
      </c>
      <c r="X23">
        <v>1</v>
      </c>
      <c r="Y23">
        <v>1</v>
      </c>
      <c r="Z23">
        <v>4</v>
      </c>
      <c r="AA23">
        <v>2</v>
      </c>
      <c r="AB23">
        <v>1</v>
      </c>
      <c r="AC23">
        <v>4</v>
      </c>
      <c r="AD23">
        <v>1</v>
      </c>
      <c r="AE23">
        <v>1</v>
      </c>
    </row>
    <row r="24" spans="1:31">
      <c r="A24">
        <v>19472</v>
      </c>
      <c r="B24">
        <v>0</v>
      </c>
      <c r="C24">
        <v>0</v>
      </c>
      <c r="D24">
        <v>1998</v>
      </c>
      <c r="E24" s="37">
        <v>44131.546087962997</v>
      </c>
      <c r="F24" t="s">
        <v>99</v>
      </c>
      <c r="G24">
        <f t="shared" si="0"/>
        <v>66</v>
      </c>
      <c r="H24">
        <v>1</v>
      </c>
      <c r="I24">
        <v>2</v>
      </c>
      <c r="J24">
        <v>4</v>
      </c>
      <c r="K24">
        <v>3</v>
      </c>
      <c r="L24">
        <v>3</v>
      </c>
      <c r="M24">
        <v>2</v>
      </c>
      <c r="N24">
        <v>3</v>
      </c>
      <c r="O24">
        <v>3</v>
      </c>
      <c r="P24">
        <v>3</v>
      </c>
      <c r="Q24">
        <v>2</v>
      </c>
      <c r="R24">
        <v>4</v>
      </c>
      <c r="S24">
        <v>4</v>
      </c>
      <c r="T24">
        <v>2</v>
      </c>
      <c r="U24">
        <v>4</v>
      </c>
      <c r="V24">
        <v>2</v>
      </c>
      <c r="W24">
        <v>2</v>
      </c>
      <c r="X24">
        <v>2</v>
      </c>
      <c r="Y24">
        <v>3</v>
      </c>
      <c r="Z24">
        <v>3</v>
      </c>
      <c r="AA24">
        <v>3</v>
      </c>
      <c r="AB24">
        <v>3</v>
      </c>
      <c r="AC24">
        <v>3</v>
      </c>
      <c r="AD24">
        <v>3</v>
      </c>
      <c r="AE24">
        <v>2</v>
      </c>
    </row>
    <row r="25" spans="1:31">
      <c r="A25">
        <v>19475</v>
      </c>
      <c r="B25">
        <v>0</v>
      </c>
      <c r="C25">
        <v>0</v>
      </c>
      <c r="D25">
        <v>2000</v>
      </c>
      <c r="E25" s="37">
        <v>44131.719907407401</v>
      </c>
      <c r="F25" t="s">
        <v>125</v>
      </c>
      <c r="G25">
        <f t="shared" si="0"/>
        <v>60</v>
      </c>
      <c r="H25">
        <v>4</v>
      </c>
      <c r="I25">
        <v>2</v>
      </c>
      <c r="J25">
        <v>2</v>
      </c>
      <c r="K25">
        <v>2</v>
      </c>
      <c r="L25">
        <v>2</v>
      </c>
      <c r="M25">
        <v>3</v>
      </c>
      <c r="N25">
        <v>2</v>
      </c>
      <c r="O25">
        <v>2</v>
      </c>
      <c r="P25">
        <v>2</v>
      </c>
      <c r="Q25">
        <v>3</v>
      </c>
      <c r="R25">
        <v>3</v>
      </c>
      <c r="S25">
        <v>4</v>
      </c>
      <c r="T25">
        <v>2</v>
      </c>
      <c r="U25">
        <v>3</v>
      </c>
      <c r="V25">
        <v>2</v>
      </c>
      <c r="W25">
        <v>3</v>
      </c>
      <c r="X25">
        <v>2</v>
      </c>
      <c r="Y25">
        <v>3</v>
      </c>
      <c r="Z25">
        <v>3</v>
      </c>
      <c r="AA25">
        <v>3</v>
      </c>
      <c r="AB25">
        <v>2</v>
      </c>
      <c r="AC25">
        <v>2</v>
      </c>
      <c r="AD25">
        <v>2</v>
      </c>
      <c r="AE25">
        <v>2</v>
      </c>
    </row>
    <row r="26" spans="1:31">
      <c r="A26">
        <v>19477</v>
      </c>
      <c r="B26">
        <v>0</v>
      </c>
      <c r="C26">
        <v>0</v>
      </c>
      <c r="D26">
        <v>1998</v>
      </c>
      <c r="E26" s="37">
        <v>44131.528854166703</v>
      </c>
      <c r="F26" t="s">
        <v>97</v>
      </c>
      <c r="G26">
        <f t="shared" si="0"/>
        <v>70</v>
      </c>
      <c r="H26">
        <v>4</v>
      </c>
      <c r="I26">
        <v>4</v>
      </c>
      <c r="J26">
        <v>4</v>
      </c>
      <c r="K26">
        <v>4</v>
      </c>
      <c r="L26">
        <v>1</v>
      </c>
      <c r="M26">
        <v>3</v>
      </c>
      <c r="N26">
        <v>3</v>
      </c>
      <c r="O26">
        <v>2</v>
      </c>
      <c r="P26">
        <v>3</v>
      </c>
      <c r="Q26">
        <v>4</v>
      </c>
      <c r="R26">
        <v>3</v>
      </c>
      <c r="S26">
        <v>4</v>
      </c>
      <c r="T26">
        <v>4</v>
      </c>
      <c r="U26">
        <v>4</v>
      </c>
      <c r="V26">
        <v>3</v>
      </c>
      <c r="W26">
        <v>2</v>
      </c>
      <c r="X26">
        <v>2</v>
      </c>
      <c r="Y26">
        <v>1</v>
      </c>
      <c r="Z26">
        <v>2</v>
      </c>
      <c r="AA26">
        <v>2</v>
      </c>
      <c r="AB26">
        <v>4</v>
      </c>
      <c r="AC26">
        <v>3</v>
      </c>
      <c r="AD26">
        <v>2</v>
      </c>
      <c r="AE26">
        <v>2</v>
      </c>
    </row>
    <row r="27" spans="1:31">
      <c r="A27">
        <v>19481</v>
      </c>
      <c r="B27">
        <v>0</v>
      </c>
      <c r="C27">
        <v>0</v>
      </c>
      <c r="D27">
        <v>1999</v>
      </c>
      <c r="E27" s="37">
        <v>44131.5491203704</v>
      </c>
      <c r="F27" t="s">
        <v>105</v>
      </c>
      <c r="G27">
        <f t="shared" si="0"/>
        <v>63</v>
      </c>
      <c r="H27">
        <v>2</v>
      </c>
      <c r="I27">
        <v>3</v>
      </c>
      <c r="J27">
        <v>3</v>
      </c>
      <c r="K27">
        <v>3</v>
      </c>
      <c r="L27">
        <v>2</v>
      </c>
      <c r="M27">
        <v>3</v>
      </c>
      <c r="N27">
        <v>3</v>
      </c>
      <c r="O27">
        <v>2</v>
      </c>
      <c r="P27">
        <v>3</v>
      </c>
      <c r="Q27">
        <v>3</v>
      </c>
      <c r="R27">
        <v>3</v>
      </c>
      <c r="S27">
        <v>3</v>
      </c>
      <c r="T27">
        <v>3</v>
      </c>
      <c r="U27">
        <v>3</v>
      </c>
      <c r="V27">
        <v>1</v>
      </c>
      <c r="W27">
        <v>2</v>
      </c>
      <c r="X27">
        <v>2</v>
      </c>
      <c r="Y27">
        <v>3</v>
      </c>
      <c r="Z27">
        <v>4</v>
      </c>
      <c r="AA27">
        <v>4</v>
      </c>
      <c r="AB27">
        <v>1</v>
      </c>
      <c r="AC27">
        <v>3</v>
      </c>
      <c r="AD27">
        <v>2</v>
      </c>
      <c r="AE27">
        <v>2</v>
      </c>
    </row>
    <row r="28" spans="1:31">
      <c r="A28">
        <v>19493</v>
      </c>
      <c r="B28">
        <v>1</v>
      </c>
      <c r="D28">
        <v>1994</v>
      </c>
      <c r="E28" s="37">
        <v>44131.538622685199</v>
      </c>
      <c r="F28" t="s">
        <v>102</v>
      </c>
      <c r="G28">
        <f t="shared" si="0"/>
        <v>56</v>
      </c>
      <c r="H28">
        <v>2</v>
      </c>
      <c r="I28">
        <v>3</v>
      </c>
      <c r="J28">
        <v>3</v>
      </c>
      <c r="K28">
        <v>3</v>
      </c>
      <c r="L28">
        <v>2</v>
      </c>
      <c r="M28">
        <v>2</v>
      </c>
      <c r="N28">
        <v>3</v>
      </c>
      <c r="O28">
        <v>2</v>
      </c>
      <c r="P28">
        <v>2</v>
      </c>
      <c r="Q28">
        <v>2</v>
      </c>
      <c r="R28">
        <v>3</v>
      </c>
      <c r="S28">
        <v>2</v>
      </c>
      <c r="T28">
        <v>3</v>
      </c>
      <c r="U28">
        <v>2</v>
      </c>
      <c r="V28">
        <v>2</v>
      </c>
      <c r="W28">
        <v>2</v>
      </c>
      <c r="X28">
        <v>2</v>
      </c>
      <c r="Y28">
        <v>2</v>
      </c>
      <c r="Z28">
        <v>2</v>
      </c>
      <c r="AA28">
        <v>2</v>
      </c>
      <c r="AB28">
        <v>3</v>
      </c>
      <c r="AC28">
        <v>2</v>
      </c>
      <c r="AD28">
        <v>2</v>
      </c>
      <c r="AE28">
        <v>3</v>
      </c>
    </row>
    <row r="29" spans="1:31">
      <c r="A29">
        <v>19502</v>
      </c>
      <c r="B29">
        <v>0</v>
      </c>
      <c r="C29">
        <v>0</v>
      </c>
      <c r="D29">
        <v>2000</v>
      </c>
      <c r="E29" s="37">
        <v>44131.5462037037</v>
      </c>
      <c r="F29" t="s">
        <v>97</v>
      </c>
      <c r="G29">
        <f t="shared" si="0"/>
        <v>58</v>
      </c>
      <c r="H29">
        <v>4</v>
      </c>
      <c r="I29">
        <v>2</v>
      </c>
      <c r="J29">
        <v>2</v>
      </c>
      <c r="K29">
        <v>2</v>
      </c>
      <c r="L29">
        <v>2</v>
      </c>
      <c r="M29">
        <v>4</v>
      </c>
      <c r="N29">
        <v>2</v>
      </c>
      <c r="O29">
        <v>2</v>
      </c>
      <c r="P29">
        <v>1</v>
      </c>
      <c r="Q29">
        <v>4</v>
      </c>
      <c r="R29">
        <v>3</v>
      </c>
      <c r="S29">
        <v>4</v>
      </c>
      <c r="T29">
        <v>2</v>
      </c>
      <c r="U29">
        <v>2</v>
      </c>
      <c r="V29">
        <v>2</v>
      </c>
      <c r="W29">
        <v>1</v>
      </c>
      <c r="X29">
        <v>1</v>
      </c>
      <c r="Y29">
        <v>3</v>
      </c>
      <c r="Z29">
        <v>3</v>
      </c>
      <c r="AA29">
        <v>3</v>
      </c>
      <c r="AB29">
        <v>2</v>
      </c>
      <c r="AC29">
        <v>3</v>
      </c>
      <c r="AD29">
        <v>2</v>
      </c>
      <c r="AE29">
        <v>2</v>
      </c>
    </row>
    <row r="30" spans="1:31">
      <c r="A30">
        <v>19514</v>
      </c>
      <c r="B30">
        <v>0</v>
      </c>
      <c r="C30">
        <v>0</v>
      </c>
      <c r="D30">
        <v>1972</v>
      </c>
      <c r="E30" s="37">
        <v>44131.551585648202</v>
      </c>
      <c r="F30" t="s">
        <v>97</v>
      </c>
      <c r="G30">
        <f t="shared" si="0"/>
        <v>45</v>
      </c>
      <c r="H30">
        <v>1</v>
      </c>
      <c r="I30">
        <v>2</v>
      </c>
      <c r="J30">
        <v>4</v>
      </c>
      <c r="K30">
        <v>2</v>
      </c>
      <c r="L30">
        <v>1</v>
      </c>
      <c r="M30">
        <v>1</v>
      </c>
      <c r="N30">
        <v>2</v>
      </c>
      <c r="O30">
        <v>1</v>
      </c>
      <c r="P30">
        <v>1</v>
      </c>
      <c r="Q30">
        <v>1</v>
      </c>
      <c r="R30">
        <v>3</v>
      </c>
      <c r="S30">
        <v>4</v>
      </c>
      <c r="T30">
        <v>2</v>
      </c>
      <c r="U30">
        <v>2</v>
      </c>
      <c r="V30">
        <v>1</v>
      </c>
      <c r="W30">
        <v>1</v>
      </c>
      <c r="X30">
        <v>1</v>
      </c>
      <c r="Y30">
        <v>1</v>
      </c>
      <c r="Z30">
        <v>4</v>
      </c>
      <c r="AA30">
        <v>2</v>
      </c>
      <c r="AB30">
        <v>1</v>
      </c>
      <c r="AC30">
        <v>4</v>
      </c>
      <c r="AD30">
        <v>2</v>
      </c>
      <c r="AE30">
        <v>1</v>
      </c>
    </row>
    <row r="31" spans="1:31">
      <c r="A31">
        <v>19516</v>
      </c>
      <c r="B31">
        <v>1</v>
      </c>
      <c r="C31">
        <v>0</v>
      </c>
      <c r="D31">
        <v>1990</v>
      </c>
      <c r="E31" s="37">
        <v>44131.544930555603</v>
      </c>
      <c r="F31" t="s">
        <v>103</v>
      </c>
      <c r="G31">
        <f t="shared" si="0"/>
        <v>56</v>
      </c>
      <c r="H31">
        <v>3</v>
      </c>
      <c r="I31">
        <v>3</v>
      </c>
      <c r="J31">
        <v>2</v>
      </c>
      <c r="K31">
        <v>3</v>
      </c>
      <c r="L31">
        <v>2</v>
      </c>
      <c r="M31">
        <v>2</v>
      </c>
      <c r="N31">
        <v>2</v>
      </c>
      <c r="O31">
        <v>2</v>
      </c>
      <c r="P31">
        <v>2</v>
      </c>
      <c r="Q31">
        <v>2</v>
      </c>
      <c r="R31">
        <v>2</v>
      </c>
      <c r="S31">
        <v>3</v>
      </c>
      <c r="T31">
        <v>2</v>
      </c>
      <c r="U31">
        <v>3</v>
      </c>
      <c r="V31">
        <v>2</v>
      </c>
      <c r="W31">
        <v>3</v>
      </c>
      <c r="X31">
        <v>2</v>
      </c>
      <c r="Y31">
        <v>2</v>
      </c>
      <c r="Z31">
        <v>3</v>
      </c>
      <c r="AA31">
        <v>2</v>
      </c>
      <c r="AB31">
        <v>2</v>
      </c>
      <c r="AC31">
        <v>3</v>
      </c>
      <c r="AD31">
        <v>2</v>
      </c>
      <c r="AE31">
        <v>2</v>
      </c>
    </row>
    <row r="32" spans="1:31">
      <c r="A32">
        <v>19518</v>
      </c>
      <c r="B32">
        <v>0</v>
      </c>
      <c r="C32">
        <v>1</v>
      </c>
      <c r="D32">
        <v>1993</v>
      </c>
      <c r="E32" s="37">
        <v>44131.545787037001</v>
      </c>
      <c r="F32" t="s">
        <v>104</v>
      </c>
      <c r="G32">
        <f t="shared" si="0"/>
        <v>57</v>
      </c>
      <c r="H32">
        <v>4</v>
      </c>
      <c r="I32">
        <v>2</v>
      </c>
      <c r="J32">
        <v>2</v>
      </c>
      <c r="K32">
        <v>2</v>
      </c>
      <c r="L32">
        <v>2</v>
      </c>
      <c r="M32">
        <v>4</v>
      </c>
      <c r="N32">
        <v>2</v>
      </c>
      <c r="O32">
        <v>2</v>
      </c>
      <c r="P32">
        <v>2</v>
      </c>
      <c r="Q32">
        <v>3</v>
      </c>
      <c r="R32">
        <v>3</v>
      </c>
      <c r="S32">
        <v>4</v>
      </c>
      <c r="T32">
        <v>2</v>
      </c>
      <c r="U32">
        <v>3</v>
      </c>
      <c r="V32">
        <v>2</v>
      </c>
      <c r="W32">
        <v>2</v>
      </c>
      <c r="X32">
        <v>1</v>
      </c>
      <c r="Y32">
        <v>1</v>
      </c>
      <c r="Z32">
        <v>3</v>
      </c>
      <c r="AA32">
        <v>2</v>
      </c>
      <c r="AB32">
        <v>2</v>
      </c>
      <c r="AC32">
        <v>3</v>
      </c>
      <c r="AD32">
        <v>2</v>
      </c>
      <c r="AE32">
        <v>2</v>
      </c>
    </row>
    <row r="33" spans="1:31">
      <c r="A33">
        <v>19521</v>
      </c>
      <c r="B33">
        <v>1</v>
      </c>
      <c r="C33">
        <v>0</v>
      </c>
      <c r="D33">
        <v>1998</v>
      </c>
      <c r="E33" s="37">
        <v>44131.555474537003</v>
      </c>
      <c r="F33" t="s">
        <v>107</v>
      </c>
      <c r="G33">
        <f t="shared" si="0"/>
        <v>57</v>
      </c>
      <c r="H33">
        <v>3</v>
      </c>
      <c r="I33">
        <v>2</v>
      </c>
      <c r="J33">
        <v>3</v>
      </c>
      <c r="K33">
        <v>3</v>
      </c>
      <c r="L33">
        <v>2</v>
      </c>
      <c r="M33">
        <v>2</v>
      </c>
      <c r="N33">
        <v>2</v>
      </c>
      <c r="O33">
        <v>2</v>
      </c>
      <c r="P33">
        <v>2</v>
      </c>
      <c r="Q33">
        <v>1</v>
      </c>
      <c r="R33">
        <v>2</v>
      </c>
      <c r="S33">
        <v>4</v>
      </c>
      <c r="T33">
        <v>2</v>
      </c>
      <c r="U33">
        <v>2</v>
      </c>
      <c r="V33">
        <v>2</v>
      </c>
      <c r="W33">
        <v>3</v>
      </c>
      <c r="X33">
        <v>1</v>
      </c>
      <c r="Y33">
        <v>3</v>
      </c>
      <c r="Z33">
        <v>4</v>
      </c>
      <c r="AA33">
        <v>3</v>
      </c>
      <c r="AB33">
        <v>2</v>
      </c>
      <c r="AC33">
        <v>3</v>
      </c>
      <c r="AD33">
        <v>2</v>
      </c>
      <c r="AE33">
        <v>2</v>
      </c>
    </row>
    <row r="34" spans="1:31">
      <c r="A34">
        <v>19522</v>
      </c>
      <c r="B34">
        <v>0</v>
      </c>
      <c r="C34">
        <v>0</v>
      </c>
      <c r="D34">
        <v>1998</v>
      </c>
      <c r="E34" s="37">
        <v>44131.7323032407</v>
      </c>
      <c r="F34" t="s">
        <v>126</v>
      </c>
      <c r="G34">
        <f t="shared" si="0"/>
        <v>55</v>
      </c>
      <c r="H34">
        <v>3</v>
      </c>
      <c r="I34">
        <v>2</v>
      </c>
      <c r="J34">
        <v>2</v>
      </c>
      <c r="K34">
        <v>1</v>
      </c>
      <c r="L34">
        <v>2</v>
      </c>
      <c r="M34">
        <v>3</v>
      </c>
      <c r="N34">
        <v>2</v>
      </c>
      <c r="O34">
        <v>2</v>
      </c>
      <c r="P34">
        <v>2</v>
      </c>
      <c r="Q34">
        <v>3</v>
      </c>
      <c r="R34">
        <v>3</v>
      </c>
      <c r="S34">
        <v>3</v>
      </c>
      <c r="T34">
        <v>2</v>
      </c>
      <c r="U34">
        <v>2</v>
      </c>
      <c r="V34">
        <v>1</v>
      </c>
      <c r="W34">
        <v>3</v>
      </c>
      <c r="X34">
        <v>2</v>
      </c>
      <c r="Y34">
        <v>2</v>
      </c>
      <c r="Z34">
        <v>3</v>
      </c>
      <c r="AA34">
        <v>2</v>
      </c>
      <c r="AB34">
        <v>1</v>
      </c>
      <c r="AC34">
        <v>3</v>
      </c>
      <c r="AD34">
        <v>4</v>
      </c>
      <c r="AE34">
        <v>2</v>
      </c>
    </row>
    <row r="35" spans="1:31">
      <c r="A35">
        <v>19528</v>
      </c>
      <c r="B35">
        <v>0</v>
      </c>
      <c r="D35">
        <v>1995</v>
      </c>
      <c r="E35" s="37">
        <v>44131.547650462999</v>
      </c>
      <c r="F35" t="s">
        <v>102</v>
      </c>
      <c r="G35">
        <f t="shared" si="0"/>
        <v>52</v>
      </c>
      <c r="H35">
        <v>2</v>
      </c>
      <c r="I35">
        <v>1</v>
      </c>
      <c r="J35">
        <v>1</v>
      </c>
      <c r="K35">
        <v>1</v>
      </c>
      <c r="L35">
        <v>2</v>
      </c>
      <c r="M35">
        <v>2</v>
      </c>
      <c r="N35">
        <v>2</v>
      </c>
      <c r="O35">
        <v>1</v>
      </c>
      <c r="P35">
        <v>1</v>
      </c>
      <c r="Q35">
        <v>3</v>
      </c>
      <c r="R35">
        <v>3</v>
      </c>
      <c r="S35">
        <v>2</v>
      </c>
      <c r="T35">
        <v>4</v>
      </c>
      <c r="U35">
        <v>3</v>
      </c>
      <c r="V35">
        <v>3</v>
      </c>
      <c r="W35">
        <v>2</v>
      </c>
      <c r="X35">
        <v>2</v>
      </c>
      <c r="Y35">
        <v>2</v>
      </c>
      <c r="Z35">
        <v>2</v>
      </c>
      <c r="AA35">
        <v>3</v>
      </c>
      <c r="AB35">
        <v>3</v>
      </c>
      <c r="AC35">
        <v>2</v>
      </c>
      <c r="AD35">
        <v>3</v>
      </c>
      <c r="AE35">
        <v>2</v>
      </c>
    </row>
    <row r="36" spans="1:31">
      <c r="A36">
        <v>19529</v>
      </c>
      <c r="B36">
        <v>0</v>
      </c>
      <c r="C36">
        <v>0</v>
      </c>
      <c r="D36">
        <v>1999</v>
      </c>
      <c r="E36" s="37">
        <v>44131.557268518503</v>
      </c>
      <c r="F36" t="s">
        <v>99</v>
      </c>
      <c r="G36">
        <f t="shared" si="0"/>
        <v>61</v>
      </c>
      <c r="H36">
        <v>4</v>
      </c>
      <c r="I36">
        <v>3</v>
      </c>
      <c r="J36">
        <v>3</v>
      </c>
      <c r="K36">
        <v>3</v>
      </c>
      <c r="L36">
        <v>3</v>
      </c>
      <c r="M36">
        <v>3</v>
      </c>
      <c r="N36">
        <v>1</v>
      </c>
      <c r="O36">
        <v>2</v>
      </c>
      <c r="P36">
        <v>2</v>
      </c>
      <c r="Q36">
        <v>3</v>
      </c>
      <c r="R36">
        <v>4</v>
      </c>
      <c r="S36">
        <v>3</v>
      </c>
      <c r="T36">
        <v>3</v>
      </c>
      <c r="U36">
        <v>3</v>
      </c>
      <c r="V36">
        <v>1</v>
      </c>
      <c r="W36">
        <v>2</v>
      </c>
      <c r="X36">
        <v>1</v>
      </c>
      <c r="Y36">
        <v>2</v>
      </c>
      <c r="Z36">
        <v>3</v>
      </c>
      <c r="AA36">
        <v>3</v>
      </c>
      <c r="AB36">
        <v>2</v>
      </c>
      <c r="AC36">
        <v>3</v>
      </c>
      <c r="AD36">
        <v>2</v>
      </c>
      <c r="AE36">
        <v>2</v>
      </c>
    </row>
    <row r="37" spans="1:31">
      <c r="A37">
        <v>19531</v>
      </c>
      <c r="B37">
        <v>1</v>
      </c>
      <c r="D37">
        <v>1990</v>
      </c>
      <c r="E37" s="37">
        <v>44131.549108796302</v>
      </c>
      <c r="F37" t="s">
        <v>102</v>
      </c>
      <c r="G37">
        <f t="shared" si="0"/>
        <v>52</v>
      </c>
      <c r="H37">
        <v>2</v>
      </c>
      <c r="I37">
        <v>3</v>
      </c>
      <c r="J37">
        <v>4</v>
      </c>
      <c r="K37">
        <v>2</v>
      </c>
      <c r="L37">
        <v>2</v>
      </c>
      <c r="M37">
        <v>1</v>
      </c>
      <c r="N37">
        <v>3</v>
      </c>
      <c r="O37">
        <v>2</v>
      </c>
      <c r="P37">
        <v>2</v>
      </c>
      <c r="Q37">
        <v>1</v>
      </c>
      <c r="R37">
        <v>3</v>
      </c>
      <c r="S37">
        <v>2</v>
      </c>
      <c r="T37">
        <v>2</v>
      </c>
      <c r="U37">
        <v>3</v>
      </c>
      <c r="V37">
        <v>3</v>
      </c>
      <c r="W37">
        <v>1</v>
      </c>
      <c r="X37">
        <v>2</v>
      </c>
      <c r="Y37">
        <v>2</v>
      </c>
      <c r="Z37">
        <v>2</v>
      </c>
      <c r="AA37">
        <v>1</v>
      </c>
      <c r="AB37">
        <v>3</v>
      </c>
      <c r="AC37">
        <v>2</v>
      </c>
      <c r="AD37">
        <v>2</v>
      </c>
      <c r="AE37">
        <v>2</v>
      </c>
    </row>
    <row r="38" spans="1:31">
      <c r="A38">
        <v>19534</v>
      </c>
      <c r="B38">
        <v>0</v>
      </c>
      <c r="C38">
        <v>1</v>
      </c>
      <c r="D38">
        <v>1981</v>
      </c>
      <c r="E38" s="37">
        <v>44131.551053240699</v>
      </c>
      <c r="F38" t="s">
        <v>106</v>
      </c>
      <c r="G38">
        <f t="shared" si="0"/>
        <v>61</v>
      </c>
      <c r="H38">
        <v>2</v>
      </c>
      <c r="I38">
        <v>3</v>
      </c>
      <c r="J38">
        <v>3</v>
      </c>
      <c r="K38">
        <v>3</v>
      </c>
      <c r="L38">
        <v>1</v>
      </c>
      <c r="M38">
        <v>2</v>
      </c>
      <c r="N38">
        <v>3</v>
      </c>
      <c r="O38">
        <v>3</v>
      </c>
      <c r="P38">
        <v>2</v>
      </c>
      <c r="Q38">
        <v>2</v>
      </c>
      <c r="R38">
        <v>3</v>
      </c>
      <c r="S38">
        <v>4</v>
      </c>
      <c r="T38">
        <v>2</v>
      </c>
      <c r="U38">
        <v>2</v>
      </c>
      <c r="V38">
        <v>1</v>
      </c>
      <c r="W38">
        <v>3</v>
      </c>
      <c r="X38">
        <v>2</v>
      </c>
      <c r="Y38">
        <v>3</v>
      </c>
      <c r="Z38">
        <v>3</v>
      </c>
      <c r="AA38">
        <v>3</v>
      </c>
      <c r="AB38">
        <v>3</v>
      </c>
      <c r="AC38">
        <v>4</v>
      </c>
      <c r="AD38">
        <v>1</v>
      </c>
      <c r="AE38">
        <v>3</v>
      </c>
    </row>
    <row r="39" spans="1:31">
      <c r="A39">
        <v>19551</v>
      </c>
      <c r="B39">
        <v>1</v>
      </c>
      <c r="C39">
        <v>1</v>
      </c>
      <c r="D39">
        <v>1998</v>
      </c>
      <c r="E39" s="37">
        <v>44131.656898148103</v>
      </c>
      <c r="F39" t="s">
        <v>120</v>
      </c>
      <c r="G39">
        <f t="shared" si="0"/>
        <v>63</v>
      </c>
      <c r="H39">
        <v>4</v>
      </c>
      <c r="I39">
        <v>4</v>
      </c>
      <c r="J39">
        <v>4</v>
      </c>
      <c r="K39">
        <v>4</v>
      </c>
      <c r="L39">
        <v>1</v>
      </c>
      <c r="M39">
        <v>4</v>
      </c>
      <c r="N39">
        <v>1</v>
      </c>
      <c r="O39">
        <v>2</v>
      </c>
      <c r="P39">
        <v>2</v>
      </c>
      <c r="Q39">
        <v>3</v>
      </c>
      <c r="R39">
        <v>4</v>
      </c>
      <c r="S39">
        <v>3</v>
      </c>
      <c r="T39">
        <v>3</v>
      </c>
      <c r="U39">
        <v>4</v>
      </c>
      <c r="V39">
        <v>2</v>
      </c>
      <c r="W39">
        <v>2</v>
      </c>
      <c r="X39">
        <v>1</v>
      </c>
      <c r="Y39">
        <v>1</v>
      </c>
      <c r="Z39">
        <v>2</v>
      </c>
      <c r="AA39">
        <v>3</v>
      </c>
      <c r="AB39">
        <v>1</v>
      </c>
      <c r="AC39">
        <v>3</v>
      </c>
      <c r="AD39">
        <v>4</v>
      </c>
      <c r="AE39">
        <v>1</v>
      </c>
    </row>
    <row r="40" spans="1:31">
      <c r="A40">
        <v>19555</v>
      </c>
      <c r="B40">
        <v>1</v>
      </c>
      <c r="C40">
        <v>1</v>
      </c>
      <c r="D40">
        <v>1992</v>
      </c>
      <c r="E40" s="37">
        <v>44131.556157407402</v>
      </c>
      <c r="F40" t="s">
        <v>108</v>
      </c>
      <c r="G40">
        <f t="shared" si="0"/>
        <v>43</v>
      </c>
      <c r="H40">
        <v>1</v>
      </c>
      <c r="I40">
        <v>2</v>
      </c>
      <c r="J40">
        <v>2</v>
      </c>
      <c r="K40">
        <v>1</v>
      </c>
      <c r="L40">
        <v>2</v>
      </c>
      <c r="M40">
        <v>1</v>
      </c>
      <c r="N40">
        <v>2</v>
      </c>
      <c r="O40">
        <v>2</v>
      </c>
      <c r="P40">
        <v>1</v>
      </c>
      <c r="Q40">
        <v>1</v>
      </c>
      <c r="R40">
        <v>2</v>
      </c>
      <c r="S40">
        <v>3</v>
      </c>
      <c r="T40">
        <v>1</v>
      </c>
      <c r="U40">
        <v>2</v>
      </c>
      <c r="V40">
        <v>1</v>
      </c>
      <c r="W40">
        <v>2</v>
      </c>
      <c r="X40">
        <v>1</v>
      </c>
      <c r="Y40">
        <v>3</v>
      </c>
      <c r="Z40">
        <v>3</v>
      </c>
      <c r="AA40">
        <v>3</v>
      </c>
      <c r="AB40">
        <v>1</v>
      </c>
      <c r="AC40">
        <v>4</v>
      </c>
      <c r="AD40">
        <v>1</v>
      </c>
      <c r="AE40">
        <v>1</v>
      </c>
    </row>
    <row r="41" spans="1:31">
      <c r="A41">
        <v>19556</v>
      </c>
      <c r="B41">
        <v>0</v>
      </c>
      <c r="C41">
        <v>1</v>
      </c>
      <c r="D41">
        <v>1997</v>
      </c>
      <c r="E41" s="37">
        <v>44132.580254629604</v>
      </c>
      <c r="F41" t="s">
        <v>165</v>
      </c>
      <c r="G41">
        <f t="shared" si="0"/>
        <v>41</v>
      </c>
      <c r="H41">
        <v>3</v>
      </c>
      <c r="I41">
        <v>1</v>
      </c>
      <c r="J41">
        <v>1</v>
      </c>
      <c r="K41">
        <v>2</v>
      </c>
      <c r="L41">
        <v>1</v>
      </c>
      <c r="M41">
        <v>2</v>
      </c>
      <c r="N41">
        <v>1</v>
      </c>
      <c r="O41">
        <v>1</v>
      </c>
      <c r="P41">
        <v>1</v>
      </c>
      <c r="Q41">
        <v>1</v>
      </c>
      <c r="R41">
        <v>3</v>
      </c>
      <c r="S41">
        <v>4</v>
      </c>
      <c r="T41">
        <v>1</v>
      </c>
      <c r="U41">
        <v>1</v>
      </c>
      <c r="V41">
        <v>1</v>
      </c>
      <c r="W41">
        <v>1</v>
      </c>
      <c r="X41">
        <v>1</v>
      </c>
      <c r="Y41">
        <v>1</v>
      </c>
      <c r="Z41">
        <v>4</v>
      </c>
      <c r="AA41">
        <v>3</v>
      </c>
      <c r="AB41">
        <v>1</v>
      </c>
      <c r="AC41">
        <v>4</v>
      </c>
      <c r="AD41">
        <v>1</v>
      </c>
      <c r="AE41">
        <v>1</v>
      </c>
    </row>
    <row r="42" spans="1:31">
      <c r="A42">
        <v>19557</v>
      </c>
      <c r="B42">
        <v>0</v>
      </c>
      <c r="C42">
        <v>0</v>
      </c>
      <c r="D42">
        <v>1994</v>
      </c>
      <c r="E42" s="37">
        <v>44131.558425925898</v>
      </c>
      <c r="F42" t="s">
        <v>97</v>
      </c>
      <c r="G42">
        <f t="shared" si="0"/>
        <v>44</v>
      </c>
      <c r="H42">
        <v>4</v>
      </c>
      <c r="I42">
        <v>2</v>
      </c>
      <c r="J42">
        <v>2</v>
      </c>
      <c r="K42">
        <v>2</v>
      </c>
      <c r="L42">
        <v>1</v>
      </c>
      <c r="M42">
        <v>1</v>
      </c>
      <c r="N42">
        <v>2</v>
      </c>
      <c r="O42">
        <v>1</v>
      </c>
      <c r="P42">
        <v>1</v>
      </c>
      <c r="Q42">
        <v>1</v>
      </c>
      <c r="R42">
        <v>2</v>
      </c>
      <c r="S42">
        <v>3</v>
      </c>
      <c r="T42">
        <v>3</v>
      </c>
      <c r="U42">
        <v>1</v>
      </c>
      <c r="V42">
        <v>2</v>
      </c>
      <c r="W42">
        <v>1</v>
      </c>
      <c r="X42">
        <v>2</v>
      </c>
      <c r="Y42">
        <v>1</v>
      </c>
      <c r="Z42">
        <v>3</v>
      </c>
      <c r="AA42">
        <v>3</v>
      </c>
      <c r="AB42">
        <v>2</v>
      </c>
      <c r="AC42">
        <v>2</v>
      </c>
      <c r="AD42">
        <v>1</v>
      </c>
      <c r="AE42">
        <v>1</v>
      </c>
    </row>
    <row r="43" spans="1:31">
      <c r="A43">
        <v>19566</v>
      </c>
      <c r="B43">
        <v>0</v>
      </c>
      <c r="C43">
        <v>1</v>
      </c>
      <c r="D43">
        <v>1997</v>
      </c>
      <c r="E43" s="37">
        <v>44131.561562499999</v>
      </c>
      <c r="F43" t="s">
        <v>109</v>
      </c>
      <c r="G43">
        <f t="shared" si="0"/>
        <v>61</v>
      </c>
      <c r="H43">
        <v>4</v>
      </c>
      <c r="I43">
        <v>2</v>
      </c>
      <c r="J43">
        <v>2</v>
      </c>
      <c r="K43">
        <v>1</v>
      </c>
      <c r="L43">
        <v>2</v>
      </c>
      <c r="M43">
        <v>3</v>
      </c>
      <c r="N43">
        <v>3</v>
      </c>
      <c r="O43">
        <v>2</v>
      </c>
      <c r="P43">
        <v>1</v>
      </c>
      <c r="Q43">
        <v>3</v>
      </c>
      <c r="R43">
        <v>2</v>
      </c>
      <c r="S43">
        <v>4</v>
      </c>
      <c r="T43">
        <v>1</v>
      </c>
      <c r="U43">
        <v>2</v>
      </c>
      <c r="V43">
        <v>3</v>
      </c>
      <c r="W43">
        <v>3</v>
      </c>
      <c r="X43">
        <v>3</v>
      </c>
      <c r="Y43">
        <v>2</v>
      </c>
      <c r="Z43">
        <v>4</v>
      </c>
      <c r="AA43">
        <v>3</v>
      </c>
      <c r="AB43">
        <v>3</v>
      </c>
      <c r="AC43">
        <v>3</v>
      </c>
      <c r="AD43">
        <v>2</v>
      </c>
      <c r="AE43">
        <v>3</v>
      </c>
    </row>
    <row r="44" spans="1:31">
      <c r="A44">
        <v>19569</v>
      </c>
      <c r="B44">
        <v>0</v>
      </c>
      <c r="C44">
        <v>1</v>
      </c>
      <c r="D44">
        <v>2000</v>
      </c>
      <c r="E44" s="37">
        <v>44131.561874999999</v>
      </c>
      <c r="F44" t="s">
        <v>110</v>
      </c>
      <c r="G44">
        <f t="shared" si="0"/>
        <v>74</v>
      </c>
      <c r="H44">
        <v>4</v>
      </c>
      <c r="I44">
        <v>4</v>
      </c>
      <c r="J44">
        <v>2</v>
      </c>
      <c r="K44">
        <v>3</v>
      </c>
      <c r="L44">
        <v>3</v>
      </c>
      <c r="M44">
        <v>4</v>
      </c>
      <c r="N44">
        <v>2</v>
      </c>
      <c r="O44">
        <v>3</v>
      </c>
      <c r="P44">
        <v>3</v>
      </c>
      <c r="Q44">
        <v>4</v>
      </c>
      <c r="R44">
        <v>3</v>
      </c>
      <c r="S44">
        <v>4</v>
      </c>
      <c r="T44">
        <v>3</v>
      </c>
      <c r="U44">
        <v>3</v>
      </c>
      <c r="V44">
        <v>2</v>
      </c>
      <c r="W44">
        <v>4</v>
      </c>
      <c r="X44">
        <v>2</v>
      </c>
      <c r="Y44">
        <v>3</v>
      </c>
      <c r="Z44">
        <v>4</v>
      </c>
      <c r="AA44">
        <v>4</v>
      </c>
      <c r="AB44">
        <v>2</v>
      </c>
      <c r="AC44">
        <v>3</v>
      </c>
      <c r="AD44">
        <v>2</v>
      </c>
      <c r="AE44">
        <v>3</v>
      </c>
    </row>
    <row r="45" spans="1:31">
      <c r="A45">
        <v>19575</v>
      </c>
      <c r="B45">
        <v>1</v>
      </c>
      <c r="C45">
        <v>0</v>
      </c>
      <c r="D45">
        <v>1998</v>
      </c>
      <c r="E45" s="37">
        <v>44131.567314814798</v>
      </c>
      <c r="F45" t="s">
        <v>112</v>
      </c>
      <c r="G45">
        <f t="shared" si="0"/>
        <v>42</v>
      </c>
      <c r="H45">
        <v>2</v>
      </c>
      <c r="I45">
        <v>1</v>
      </c>
      <c r="J45">
        <v>2</v>
      </c>
      <c r="K45">
        <v>2</v>
      </c>
      <c r="L45">
        <v>1</v>
      </c>
      <c r="M45">
        <v>2</v>
      </c>
      <c r="N45">
        <v>2</v>
      </c>
      <c r="O45">
        <v>2</v>
      </c>
      <c r="P45">
        <v>1</v>
      </c>
      <c r="Q45">
        <v>1</v>
      </c>
      <c r="R45">
        <v>3</v>
      </c>
      <c r="S45">
        <v>2</v>
      </c>
      <c r="T45">
        <v>1</v>
      </c>
      <c r="U45">
        <v>3</v>
      </c>
      <c r="V45">
        <v>1</v>
      </c>
      <c r="W45">
        <v>2</v>
      </c>
      <c r="X45">
        <v>1</v>
      </c>
      <c r="Y45">
        <v>1</v>
      </c>
      <c r="Z45">
        <v>3</v>
      </c>
      <c r="AA45">
        <v>2</v>
      </c>
      <c r="AB45">
        <v>1</v>
      </c>
      <c r="AC45">
        <v>3</v>
      </c>
      <c r="AD45">
        <v>1</v>
      </c>
      <c r="AE45">
        <v>2</v>
      </c>
    </row>
    <row r="46" spans="1:31">
      <c r="A46">
        <v>19576</v>
      </c>
      <c r="B46">
        <v>0</v>
      </c>
      <c r="C46">
        <v>0</v>
      </c>
      <c r="D46">
        <v>1973</v>
      </c>
      <c r="E46" s="37">
        <v>44131.566782407397</v>
      </c>
      <c r="F46" t="s">
        <v>111</v>
      </c>
      <c r="G46">
        <f t="shared" si="0"/>
        <v>45</v>
      </c>
      <c r="H46">
        <v>3</v>
      </c>
      <c r="I46">
        <v>2</v>
      </c>
      <c r="J46">
        <v>2</v>
      </c>
      <c r="K46">
        <v>1</v>
      </c>
      <c r="L46">
        <v>1</v>
      </c>
      <c r="M46">
        <v>3</v>
      </c>
      <c r="N46">
        <v>2</v>
      </c>
      <c r="O46">
        <v>2</v>
      </c>
      <c r="P46">
        <v>1</v>
      </c>
      <c r="Q46">
        <v>2</v>
      </c>
      <c r="R46">
        <v>1</v>
      </c>
      <c r="S46">
        <v>4</v>
      </c>
      <c r="T46">
        <v>1</v>
      </c>
      <c r="U46">
        <v>2</v>
      </c>
      <c r="V46">
        <v>1</v>
      </c>
      <c r="W46">
        <v>2</v>
      </c>
      <c r="X46">
        <v>2</v>
      </c>
      <c r="Y46">
        <v>2</v>
      </c>
      <c r="Z46">
        <v>2</v>
      </c>
      <c r="AA46">
        <v>2</v>
      </c>
      <c r="AB46">
        <v>1</v>
      </c>
      <c r="AC46">
        <v>2</v>
      </c>
      <c r="AD46">
        <v>1</v>
      </c>
      <c r="AE46">
        <v>3</v>
      </c>
    </row>
    <row r="47" spans="1:31">
      <c r="A47">
        <v>19583</v>
      </c>
      <c r="B47">
        <v>0</v>
      </c>
      <c r="C47">
        <v>1</v>
      </c>
      <c r="D47">
        <v>1994</v>
      </c>
      <c r="E47" s="37">
        <v>44131.570347222201</v>
      </c>
      <c r="F47" t="s">
        <v>113</v>
      </c>
      <c r="G47">
        <f t="shared" si="0"/>
        <v>31</v>
      </c>
      <c r="H47">
        <v>1</v>
      </c>
      <c r="I47">
        <v>1</v>
      </c>
      <c r="J47">
        <v>1</v>
      </c>
      <c r="K47">
        <v>1</v>
      </c>
      <c r="L47">
        <v>1</v>
      </c>
      <c r="M47">
        <v>1</v>
      </c>
      <c r="N47">
        <v>2</v>
      </c>
      <c r="O47">
        <v>2</v>
      </c>
      <c r="P47">
        <v>1</v>
      </c>
      <c r="Q47">
        <v>1</v>
      </c>
      <c r="R47">
        <v>1</v>
      </c>
      <c r="S47">
        <v>1</v>
      </c>
      <c r="T47">
        <v>1</v>
      </c>
      <c r="U47">
        <v>1</v>
      </c>
      <c r="V47">
        <v>2</v>
      </c>
      <c r="W47">
        <v>1</v>
      </c>
      <c r="X47">
        <v>1</v>
      </c>
      <c r="Y47">
        <v>1</v>
      </c>
      <c r="Z47">
        <v>1</v>
      </c>
      <c r="AA47">
        <v>1</v>
      </c>
      <c r="AB47">
        <v>2</v>
      </c>
      <c r="AC47">
        <v>4</v>
      </c>
      <c r="AD47">
        <v>1</v>
      </c>
      <c r="AE47">
        <v>1</v>
      </c>
    </row>
    <row r="48" spans="1:31">
      <c r="A48">
        <v>19585</v>
      </c>
      <c r="B48">
        <v>0</v>
      </c>
      <c r="C48">
        <v>0</v>
      </c>
      <c r="D48">
        <v>1990</v>
      </c>
      <c r="E48" s="37">
        <v>44131.574409722198</v>
      </c>
      <c r="F48" t="s">
        <v>95</v>
      </c>
      <c r="G48">
        <f t="shared" si="0"/>
        <v>55</v>
      </c>
      <c r="H48">
        <v>2</v>
      </c>
      <c r="I48">
        <v>2</v>
      </c>
      <c r="J48">
        <v>2</v>
      </c>
      <c r="K48">
        <v>2</v>
      </c>
      <c r="L48">
        <v>2</v>
      </c>
      <c r="M48">
        <v>2</v>
      </c>
      <c r="N48">
        <v>2</v>
      </c>
      <c r="O48">
        <v>2</v>
      </c>
      <c r="P48">
        <v>2</v>
      </c>
      <c r="Q48">
        <v>2</v>
      </c>
      <c r="R48">
        <v>3</v>
      </c>
      <c r="S48">
        <v>3</v>
      </c>
      <c r="T48">
        <v>2</v>
      </c>
      <c r="U48">
        <v>2</v>
      </c>
      <c r="V48">
        <v>2</v>
      </c>
      <c r="W48">
        <v>3</v>
      </c>
      <c r="X48">
        <v>2</v>
      </c>
      <c r="Y48">
        <v>3</v>
      </c>
      <c r="Z48">
        <v>3</v>
      </c>
      <c r="AA48">
        <v>3</v>
      </c>
      <c r="AB48">
        <v>2</v>
      </c>
      <c r="AC48">
        <v>3</v>
      </c>
      <c r="AD48">
        <v>2</v>
      </c>
      <c r="AE48">
        <v>2</v>
      </c>
    </row>
    <row r="49" spans="1:31">
      <c r="A49">
        <v>19586</v>
      </c>
      <c r="B49">
        <v>1</v>
      </c>
      <c r="C49">
        <v>0</v>
      </c>
      <c r="D49">
        <v>1994</v>
      </c>
      <c r="E49" s="37">
        <v>44131.843124999999</v>
      </c>
      <c r="F49" t="s">
        <v>97</v>
      </c>
      <c r="G49">
        <f t="shared" si="0"/>
        <v>47</v>
      </c>
      <c r="H49">
        <v>3</v>
      </c>
      <c r="I49">
        <v>1</v>
      </c>
      <c r="J49">
        <v>2</v>
      </c>
      <c r="K49">
        <v>1</v>
      </c>
      <c r="L49">
        <v>2</v>
      </c>
      <c r="M49">
        <v>2</v>
      </c>
      <c r="N49">
        <v>2</v>
      </c>
      <c r="O49">
        <v>2</v>
      </c>
      <c r="P49">
        <v>2</v>
      </c>
      <c r="Q49">
        <v>2</v>
      </c>
      <c r="R49">
        <v>3</v>
      </c>
      <c r="S49">
        <v>3</v>
      </c>
      <c r="T49">
        <v>1</v>
      </c>
      <c r="U49">
        <v>2</v>
      </c>
      <c r="V49">
        <v>2</v>
      </c>
      <c r="W49">
        <v>2</v>
      </c>
      <c r="X49">
        <v>2</v>
      </c>
      <c r="Y49">
        <v>2</v>
      </c>
      <c r="Z49">
        <v>3</v>
      </c>
      <c r="AA49">
        <v>2</v>
      </c>
      <c r="AB49">
        <v>1</v>
      </c>
      <c r="AC49">
        <v>2</v>
      </c>
      <c r="AD49">
        <v>2</v>
      </c>
      <c r="AE49">
        <v>1</v>
      </c>
    </row>
    <row r="50" spans="1:31">
      <c r="A50">
        <v>19588</v>
      </c>
      <c r="B50">
        <v>0</v>
      </c>
      <c r="D50">
        <v>1968</v>
      </c>
      <c r="E50" s="37">
        <v>44131.574988425898</v>
      </c>
      <c r="F50" t="s">
        <v>102</v>
      </c>
      <c r="G50">
        <f t="shared" si="0"/>
        <v>58</v>
      </c>
      <c r="H50">
        <v>4</v>
      </c>
      <c r="I50">
        <v>2</v>
      </c>
      <c r="J50">
        <v>3</v>
      </c>
      <c r="K50">
        <v>1</v>
      </c>
      <c r="L50">
        <v>3</v>
      </c>
      <c r="M50">
        <v>1</v>
      </c>
      <c r="N50">
        <v>3</v>
      </c>
      <c r="O50">
        <v>2</v>
      </c>
      <c r="P50">
        <v>3</v>
      </c>
      <c r="Q50">
        <v>1</v>
      </c>
      <c r="R50">
        <v>3</v>
      </c>
      <c r="S50">
        <v>3</v>
      </c>
      <c r="T50">
        <v>1</v>
      </c>
      <c r="U50">
        <v>3</v>
      </c>
      <c r="V50">
        <v>2</v>
      </c>
      <c r="W50">
        <v>3</v>
      </c>
      <c r="X50">
        <v>3</v>
      </c>
      <c r="Y50">
        <v>2</v>
      </c>
      <c r="Z50">
        <v>2</v>
      </c>
      <c r="AA50">
        <v>3</v>
      </c>
      <c r="AB50">
        <v>3</v>
      </c>
      <c r="AC50">
        <v>3</v>
      </c>
      <c r="AD50">
        <v>2</v>
      </c>
      <c r="AE50">
        <v>2</v>
      </c>
    </row>
    <row r="51" spans="1:31">
      <c r="A51">
        <v>19592</v>
      </c>
      <c r="B51">
        <v>0</v>
      </c>
      <c r="D51">
        <v>1996</v>
      </c>
      <c r="E51" s="37">
        <v>44131.584108796298</v>
      </c>
      <c r="F51" t="s">
        <v>102</v>
      </c>
      <c r="G51">
        <f t="shared" si="0"/>
        <v>94</v>
      </c>
      <c r="H51">
        <v>3</v>
      </c>
      <c r="I51">
        <v>4</v>
      </c>
      <c r="J51">
        <v>4</v>
      </c>
      <c r="K51">
        <v>4</v>
      </c>
      <c r="L51">
        <v>4</v>
      </c>
      <c r="M51">
        <v>4</v>
      </c>
      <c r="N51">
        <v>4</v>
      </c>
      <c r="O51">
        <v>4</v>
      </c>
      <c r="P51">
        <v>4</v>
      </c>
      <c r="Q51">
        <v>4</v>
      </c>
      <c r="R51">
        <v>4</v>
      </c>
      <c r="S51">
        <v>4</v>
      </c>
      <c r="T51">
        <v>4</v>
      </c>
      <c r="U51">
        <v>4</v>
      </c>
      <c r="V51">
        <v>3</v>
      </c>
      <c r="W51">
        <v>4</v>
      </c>
      <c r="X51">
        <v>4</v>
      </c>
      <c r="Y51">
        <v>4</v>
      </c>
      <c r="Z51">
        <v>4</v>
      </c>
      <c r="AA51">
        <v>4</v>
      </c>
      <c r="AB51">
        <v>4</v>
      </c>
      <c r="AC51">
        <v>4</v>
      </c>
      <c r="AD51">
        <v>4</v>
      </c>
      <c r="AE51">
        <v>4</v>
      </c>
    </row>
    <row r="52" spans="1:31">
      <c r="A52">
        <v>19601</v>
      </c>
      <c r="B52">
        <v>1</v>
      </c>
      <c r="C52">
        <v>0</v>
      </c>
      <c r="D52">
        <v>1995</v>
      </c>
      <c r="E52" s="37">
        <v>44131.580914351798</v>
      </c>
      <c r="F52" t="s">
        <v>114</v>
      </c>
      <c r="G52">
        <f t="shared" si="0"/>
        <v>50</v>
      </c>
      <c r="H52">
        <v>2</v>
      </c>
      <c r="I52">
        <v>3</v>
      </c>
      <c r="J52">
        <v>2</v>
      </c>
      <c r="K52">
        <v>2</v>
      </c>
      <c r="L52">
        <v>3</v>
      </c>
      <c r="M52">
        <v>3</v>
      </c>
      <c r="N52">
        <v>2</v>
      </c>
      <c r="O52">
        <v>1</v>
      </c>
      <c r="P52">
        <v>1</v>
      </c>
      <c r="Q52">
        <v>2</v>
      </c>
      <c r="R52">
        <v>3</v>
      </c>
      <c r="S52">
        <v>4</v>
      </c>
      <c r="T52">
        <v>3</v>
      </c>
      <c r="U52">
        <v>2</v>
      </c>
      <c r="V52">
        <v>3</v>
      </c>
      <c r="W52">
        <v>2</v>
      </c>
      <c r="X52">
        <v>1</v>
      </c>
      <c r="Y52">
        <v>1</v>
      </c>
      <c r="Z52">
        <v>2</v>
      </c>
      <c r="AA52">
        <v>2</v>
      </c>
      <c r="AB52">
        <v>1</v>
      </c>
      <c r="AC52">
        <v>2</v>
      </c>
      <c r="AD52">
        <v>1</v>
      </c>
      <c r="AE52">
        <v>2</v>
      </c>
    </row>
    <row r="53" spans="1:31">
      <c r="A53">
        <v>19650</v>
      </c>
      <c r="B53">
        <v>0</v>
      </c>
      <c r="C53">
        <v>0</v>
      </c>
      <c r="D53">
        <v>1998</v>
      </c>
      <c r="E53" s="37">
        <v>44131.6042592593</v>
      </c>
      <c r="F53" t="s">
        <v>115</v>
      </c>
      <c r="G53">
        <f t="shared" si="0"/>
        <v>50</v>
      </c>
      <c r="H53">
        <v>1</v>
      </c>
      <c r="I53">
        <v>1</v>
      </c>
      <c r="J53">
        <v>2</v>
      </c>
      <c r="K53">
        <v>1</v>
      </c>
      <c r="L53">
        <v>2</v>
      </c>
      <c r="M53">
        <v>3</v>
      </c>
      <c r="N53">
        <v>3</v>
      </c>
      <c r="O53">
        <v>3</v>
      </c>
      <c r="P53">
        <v>1</v>
      </c>
      <c r="Q53">
        <v>2</v>
      </c>
      <c r="R53">
        <v>3</v>
      </c>
      <c r="S53">
        <v>3</v>
      </c>
      <c r="T53">
        <v>1</v>
      </c>
      <c r="U53">
        <v>4</v>
      </c>
      <c r="V53">
        <v>2</v>
      </c>
      <c r="W53">
        <v>2</v>
      </c>
      <c r="X53">
        <v>2</v>
      </c>
      <c r="Y53">
        <v>3</v>
      </c>
      <c r="Z53">
        <v>2</v>
      </c>
      <c r="AA53">
        <v>2</v>
      </c>
      <c r="AB53">
        <v>1</v>
      </c>
      <c r="AC53">
        <v>3</v>
      </c>
      <c r="AD53">
        <v>1</v>
      </c>
      <c r="AE53">
        <v>2</v>
      </c>
    </row>
    <row r="54" spans="1:31">
      <c r="A54">
        <v>19657</v>
      </c>
      <c r="B54">
        <v>0</v>
      </c>
      <c r="C54">
        <v>0</v>
      </c>
      <c r="D54">
        <v>1990</v>
      </c>
      <c r="E54" s="37">
        <v>44131.599930555603</v>
      </c>
      <c r="F54" t="s">
        <v>99</v>
      </c>
      <c r="G54">
        <f t="shared" si="0"/>
        <v>56</v>
      </c>
      <c r="H54">
        <v>2</v>
      </c>
      <c r="I54">
        <v>2</v>
      </c>
      <c r="J54">
        <v>3</v>
      </c>
      <c r="K54">
        <v>4</v>
      </c>
      <c r="L54">
        <v>3</v>
      </c>
      <c r="M54">
        <v>2</v>
      </c>
      <c r="N54">
        <v>4</v>
      </c>
      <c r="O54">
        <v>3</v>
      </c>
      <c r="P54">
        <v>2</v>
      </c>
      <c r="Q54">
        <v>1</v>
      </c>
      <c r="R54">
        <v>2</v>
      </c>
      <c r="S54">
        <v>4</v>
      </c>
      <c r="T54">
        <v>3</v>
      </c>
      <c r="U54">
        <v>3</v>
      </c>
      <c r="V54">
        <v>1</v>
      </c>
      <c r="W54">
        <v>1</v>
      </c>
      <c r="X54">
        <v>1</v>
      </c>
      <c r="Y54">
        <v>1</v>
      </c>
      <c r="Z54">
        <v>1</v>
      </c>
      <c r="AA54">
        <v>1</v>
      </c>
      <c r="AB54">
        <v>3</v>
      </c>
      <c r="AC54">
        <v>3</v>
      </c>
      <c r="AD54">
        <v>3</v>
      </c>
      <c r="AE54">
        <v>3</v>
      </c>
    </row>
    <row r="55" spans="1:31">
      <c r="A55">
        <v>19665</v>
      </c>
      <c r="B55">
        <v>0</v>
      </c>
      <c r="C55">
        <v>0</v>
      </c>
      <c r="D55">
        <v>1994</v>
      </c>
      <c r="E55" s="37">
        <v>44131.605833333299</v>
      </c>
      <c r="F55" t="s">
        <v>97</v>
      </c>
      <c r="G55">
        <f t="shared" si="0"/>
        <v>55</v>
      </c>
      <c r="H55">
        <v>3</v>
      </c>
      <c r="I55">
        <v>3</v>
      </c>
      <c r="J55">
        <v>2</v>
      </c>
      <c r="K55">
        <v>2</v>
      </c>
      <c r="L55">
        <v>1</v>
      </c>
      <c r="M55">
        <v>3</v>
      </c>
      <c r="N55">
        <v>2</v>
      </c>
      <c r="O55">
        <v>2</v>
      </c>
      <c r="P55">
        <v>1</v>
      </c>
      <c r="Q55">
        <v>1</v>
      </c>
      <c r="R55">
        <v>2</v>
      </c>
      <c r="S55">
        <v>4</v>
      </c>
      <c r="T55">
        <v>2</v>
      </c>
      <c r="U55">
        <v>2</v>
      </c>
      <c r="V55">
        <v>2</v>
      </c>
      <c r="W55">
        <v>2</v>
      </c>
      <c r="X55">
        <v>2</v>
      </c>
      <c r="Y55">
        <v>3</v>
      </c>
      <c r="Z55">
        <v>3</v>
      </c>
      <c r="AA55">
        <v>3</v>
      </c>
      <c r="AB55">
        <v>2</v>
      </c>
      <c r="AC55">
        <v>3</v>
      </c>
      <c r="AD55">
        <v>2</v>
      </c>
      <c r="AE55">
        <v>3</v>
      </c>
    </row>
    <row r="56" spans="1:31">
      <c r="A56">
        <v>19678</v>
      </c>
      <c r="B56">
        <v>0</v>
      </c>
      <c r="C56">
        <v>0</v>
      </c>
      <c r="D56">
        <v>1992</v>
      </c>
      <c r="E56" s="37">
        <v>44131.624780092599</v>
      </c>
      <c r="F56" t="s">
        <v>117</v>
      </c>
      <c r="G56">
        <f t="shared" si="0"/>
        <v>36</v>
      </c>
      <c r="H56">
        <v>1</v>
      </c>
      <c r="I56">
        <v>1</v>
      </c>
      <c r="J56">
        <v>1</v>
      </c>
      <c r="K56">
        <v>1</v>
      </c>
      <c r="L56">
        <v>1</v>
      </c>
      <c r="M56">
        <v>1</v>
      </c>
      <c r="N56">
        <v>1</v>
      </c>
      <c r="O56">
        <v>1</v>
      </c>
      <c r="P56">
        <v>1</v>
      </c>
      <c r="Q56">
        <v>1</v>
      </c>
      <c r="R56">
        <v>2</v>
      </c>
      <c r="S56">
        <v>4</v>
      </c>
      <c r="T56">
        <v>1</v>
      </c>
      <c r="U56">
        <v>1</v>
      </c>
      <c r="V56">
        <v>2</v>
      </c>
      <c r="W56">
        <v>2</v>
      </c>
      <c r="X56">
        <v>1</v>
      </c>
      <c r="Y56">
        <v>1</v>
      </c>
      <c r="Z56">
        <v>4</v>
      </c>
      <c r="AA56">
        <v>2</v>
      </c>
      <c r="AB56">
        <v>1</v>
      </c>
      <c r="AC56">
        <v>2</v>
      </c>
      <c r="AD56">
        <v>1</v>
      </c>
      <c r="AE56">
        <v>2</v>
      </c>
    </row>
    <row r="57" spans="1:31">
      <c r="A57">
        <v>19681</v>
      </c>
      <c r="B57">
        <v>0</v>
      </c>
      <c r="C57">
        <v>0</v>
      </c>
      <c r="D57">
        <v>1999</v>
      </c>
      <c r="E57" s="37">
        <v>44131.6468634259</v>
      </c>
      <c r="F57" t="s">
        <v>97</v>
      </c>
      <c r="G57">
        <f t="shared" si="0"/>
        <v>64</v>
      </c>
      <c r="H57">
        <v>3</v>
      </c>
      <c r="I57">
        <v>2</v>
      </c>
      <c r="J57">
        <v>2</v>
      </c>
      <c r="K57">
        <v>2</v>
      </c>
      <c r="L57">
        <v>2</v>
      </c>
      <c r="M57">
        <v>3</v>
      </c>
      <c r="N57">
        <v>2</v>
      </c>
      <c r="O57">
        <v>3</v>
      </c>
      <c r="P57">
        <v>2</v>
      </c>
      <c r="Q57">
        <v>3</v>
      </c>
      <c r="R57">
        <v>3</v>
      </c>
      <c r="S57">
        <v>4</v>
      </c>
      <c r="T57">
        <v>2</v>
      </c>
      <c r="U57">
        <v>3</v>
      </c>
      <c r="V57">
        <v>2</v>
      </c>
      <c r="W57">
        <v>2</v>
      </c>
      <c r="X57">
        <v>2</v>
      </c>
      <c r="Y57">
        <v>4</v>
      </c>
      <c r="Z57">
        <v>4</v>
      </c>
      <c r="AA57">
        <v>4</v>
      </c>
      <c r="AB57">
        <v>2</v>
      </c>
      <c r="AC57">
        <v>3</v>
      </c>
      <c r="AD57">
        <v>2</v>
      </c>
      <c r="AE57">
        <v>3</v>
      </c>
    </row>
    <row r="58" spans="1:31">
      <c r="A58">
        <v>19682</v>
      </c>
      <c r="B58">
        <v>0</v>
      </c>
      <c r="C58">
        <v>0</v>
      </c>
      <c r="D58">
        <v>1997</v>
      </c>
      <c r="E58" s="37">
        <v>44131.6191203704</v>
      </c>
      <c r="F58" t="s">
        <v>116</v>
      </c>
      <c r="G58">
        <f t="shared" si="0"/>
        <v>51</v>
      </c>
      <c r="H58">
        <v>4</v>
      </c>
      <c r="I58">
        <v>4</v>
      </c>
      <c r="J58">
        <v>4</v>
      </c>
      <c r="K58">
        <v>2</v>
      </c>
      <c r="L58">
        <v>1</v>
      </c>
      <c r="M58">
        <v>3</v>
      </c>
      <c r="N58">
        <v>2</v>
      </c>
      <c r="O58">
        <v>1</v>
      </c>
      <c r="P58">
        <v>1</v>
      </c>
      <c r="Q58">
        <v>2</v>
      </c>
      <c r="R58">
        <v>2</v>
      </c>
      <c r="S58">
        <v>3</v>
      </c>
      <c r="T58">
        <v>2</v>
      </c>
      <c r="U58">
        <v>2</v>
      </c>
      <c r="V58">
        <v>1</v>
      </c>
      <c r="W58">
        <v>2</v>
      </c>
      <c r="X58">
        <v>1</v>
      </c>
      <c r="Y58">
        <v>2</v>
      </c>
      <c r="Z58">
        <v>3</v>
      </c>
      <c r="AA58">
        <v>3</v>
      </c>
      <c r="AB58">
        <v>1</v>
      </c>
      <c r="AC58">
        <v>2</v>
      </c>
      <c r="AD58">
        <v>1</v>
      </c>
      <c r="AE58">
        <v>2</v>
      </c>
    </row>
    <row r="59" spans="1:31">
      <c r="A59">
        <v>19684</v>
      </c>
      <c r="B59">
        <v>0</v>
      </c>
      <c r="C59">
        <v>0</v>
      </c>
      <c r="D59">
        <v>1997</v>
      </c>
      <c r="E59" s="37">
        <v>44131.619004629603</v>
      </c>
      <c r="F59" t="s">
        <v>95</v>
      </c>
      <c r="G59">
        <f t="shared" si="0"/>
        <v>39</v>
      </c>
      <c r="H59">
        <v>4</v>
      </c>
      <c r="I59">
        <v>2</v>
      </c>
      <c r="J59">
        <v>1</v>
      </c>
      <c r="K59">
        <v>1</v>
      </c>
      <c r="L59">
        <v>1</v>
      </c>
      <c r="M59">
        <v>4</v>
      </c>
      <c r="N59">
        <v>1</v>
      </c>
      <c r="O59">
        <v>1</v>
      </c>
      <c r="P59">
        <v>1</v>
      </c>
      <c r="Q59">
        <v>1</v>
      </c>
      <c r="R59">
        <v>1</v>
      </c>
      <c r="S59">
        <v>1</v>
      </c>
      <c r="T59">
        <v>1</v>
      </c>
      <c r="U59">
        <v>2</v>
      </c>
      <c r="V59">
        <v>2</v>
      </c>
      <c r="W59">
        <v>2</v>
      </c>
      <c r="X59">
        <v>2</v>
      </c>
      <c r="Y59">
        <v>2</v>
      </c>
      <c r="Z59">
        <v>3</v>
      </c>
      <c r="AA59">
        <v>2</v>
      </c>
      <c r="AB59">
        <v>1</v>
      </c>
      <c r="AC59">
        <v>1</v>
      </c>
      <c r="AD59">
        <v>1</v>
      </c>
      <c r="AE59">
        <v>1</v>
      </c>
    </row>
    <row r="60" spans="1:31">
      <c r="A60">
        <v>19693</v>
      </c>
      <c r="B60">
        <v>0</v>
      </c>
      <c r="C60">
        <v>0</v>
      </c>
      <c r="D60">
        <v>1979</v>
      </c>
      <c r="E60" s="37">
        <v>44131.6237847222</v>
      </c>
      <c r="F60" t="s">
        <v>95</v>
      </c>
      <c r="G60">
        <f t="shared" si="0"/>
        <v>84</v>
      </c>
      <c r="H60">
        <v>4</v>
      </c>
      <c r="I60">
        <v>4</v>
      </c>
      <c r="J60">
        <v>4</v>
      </c>
      <c r="K60">
        <v>4</v>
      </c>
      <c r="L60">
        <v>4</v>
      </c>
      <c r="M60">
        <v>3</v>
      </c>
      <c r="N60">
        <v>4</v>
      </c>
      <c r="O60">
        <v>3</v>
      </c>
      <c r="P60">
        <v>4</v>
      </c>
      <c r="Q60">
        <v>3</v>
      </c>
      <c r="R60">
        <v>4</v>
      </c>
      <c r="S60">
        <v>4</v>
      </c>
      <c r="T60">
        <v>3</v>
      </c>
      <c r="U60">
        <v>4</v>
      </c>
      <c r="V60">
        <v>3</v>
      </c>
      <c r="W60">
        <v>2</v>
      </c>
      <c r="X60">
        <v>2</v>
      </c>
      <c r="Y60">
        <v>3</v>
      </c>
      <c r="Z60">
        <v>4</v>
      </c>
      <c r="AA60">
        <v>4</v>
      </c>
      <c r="AB60">
        <v>3</v>
      </c>
      <c r="AC60">
        <v>4</v>
      </c>
      <c r="AD60">
        <v>4</v>
      </c>
      <c r="AE60">
        <v>3</v>
      </c>
    </row>
    <row r="61" spans="1:31">
      <c r="A61">
        <v>19695</v>
      </c>
      <c r="B61">
        <v>0</v>
      </c>
      <c r="D61">
        <v>1988</v>
      </c>
      <c r="E61" s="37">
        <v>44132.4457175926</v>
      </c>
      <c r="F61" t="s">
        <v>102</v>
      </c>
      <c r="G61">
        <f t="shared" si="0"/>
        <v>55</v>
      </c>
      <c r="H61">
        <v>4</v>
      </c>
      <c r="I61">
        <v>2</v>
      </c>
      <c r="J61">
        <v>2</v>
      </c>
      <c r="K61">
        <v>2</v>
      </c>
      <c r="L61">
        <v>1</v>
      </c>
      <c r="M61">
        <v>3</v>
      </c>
      <c r="N61">
        <v>2</v>
      </c>
      <c r="O61">
        <v>2</v>
      </c>
      <c r="P61">
        <v>2</v>
      </c>
      <c r="Q61">
        <v>2</v>
      </c>
      <c r="R61">
        <v>3</v>
      </c>
      <c r="S61">
        <v>4</v>
      </c>
      <c r="T61">
        <v>2</v>
      </c>
      <c r="U61">
        <v>3</v>
      </c>
      <c r="V61">
        <v>1</v>
      </c>
      <c r="W61">
        <v>3</v>
      </c>
      <c r="X61">
        <v>1</v>
      </c>
      <c r="Y61">
        <v>3</v>
      </c>
      <c r="Z61">
        <v>4</v>
      </c>
      <c r="AA61">
        <v>3</v>
      </c>
      <c r="AB61">
        <v>1</v>
      </c>
      <c r="AC61">
        <v>3</v>
      </c>
      <c r="AD61">
        <v>1</v>
      </c>
      <c r="AE61">
        <v>1</v>
      </c>
    </row>
    <row r="62" spans="1:31">
      <c r="A62">
        <v>19696</v>
      </c>
      <c r="B62">
        <v>0</v>
      </c>
      <c r="C62">
        <v>0</v>
      </c>
      <c r="D62">
        <v>1989</v>
      </c>
      <c r="E62" s="37">
        <v>44150.963564814803</v>
      </c>
      <c r="F62" t="s">
        <v>297</v>
      </c>
      <c r="G62">
        <f t="shared" si="0"/>
        <v>58</v>
      </c>
      <c r="H62">
        <v>1</v>
      </c>
      <c r="I62">
        <v>1</v>
      </c>
      <c r="J62">
        <v>1</v>
      </c>
      <c r="K62">
        <v>2</v>
      </c>
      <c r="L62">
        <v>2</v>
      </c>
      <c r="M62">
        <v>3</v>
      </c>
      <c r="N62">
        <v>3</v>
      </c>
      <c r="O62">
        <v>3</v>
      </c>
      <c r="P62">
        <v>2</v>
      </c>
      <c r="Q62">
        <v>1</v>
      </c>
      <c r="R62">
        <v>3</v>
      </c>
      <c r="S62">
        <v>4</v>
      </c>
      <c r="T62">
        <v>4</v>
      </c>
      <c r="U62">
        <v>3</v>
      </c>
      <c r="V62">
        <v>1</v>
      </c>
      <c r="W62">
        <v>2</v>
      </c>
      <c r="X62">
        <v>3</v>
      </c>
      <c r="Y62">
        <v>3</v>
      </c>
      <c r="Z62">
        <v>3</v>
      </c>
      <c r="AA62">
        <v>3</v>
      </c>
      <c r="AB62">
        <v>1</v>
      </c>
      <c r="AC62">
        <v>3</v>
      </c>
      <c r="AD62">
        <v>3</v>
      </c>
      <c r="AE62">
        <v>3</v>
      </c>
    </row>
    <row r="63" spans="1:31">
      <c r="A63">
        <v>19723</v>
      </c>
      <c r="B63">
        <v>1</v>
      </c>
      <c r="C63">
        <v>0</v>
      </c>
      <c r="D63">
        <v>1962</v>
      </c>
      <c r="E63" s="37">
        <v>44131.6375694444</v>
      </c>
      <c r="F63" t="s">
        <v>118</v>
      </c>
      <c r="G63">
        <f t="shared" si="0"/>
        <v>44</v>
      </c>
      <c r="H63">
        <v>1</v>
      </c>
      <c r="I63">
        <v>2</v>
      </c>
      <c r="J63">
        <v>2</v>
      </c>
      <c r="K63">
        <v>2</v>
      </c>
      <c r="L63">
        <v>2</v>
      </c>
      <c r="M63">
        <v>1</v>
      </c>
      <c r="N63">
        <v>2</v>
      </c>
      <c r="O63">
        <v>2</v>
      </c>
      <c r="P63">
        <v>2</v>
      </c>
      <c r="Q63">
        <v>1</v>
      </c>
      <c r="R63">
        <v>2</v>
      </c>
      <c r="S63">
        <v>3</v>
      </c>
      <c r="T63">
        <v>2</v>
      </c>
      <c r="U63">
        <v>2</v>
      </c>
      <c r="V63">
        <v>2</v>
      </c>
      <c r="W63">
        <v>3</v>
      </c>
      <c r="X63">
        <v>1</v>
      </c>
      <c r="Y63">
        <v>2</v>
      </c>
      <c r="Z63">
        <v>2</v>
      </c>
      <c r="AA63">
        <v>2</v>
      </c>
      <c r="AB63">
        <v>1</v>
      </c>
      <c r="AC63">
        <v>2</v>
      </c>
      <c r="AD63">
        <v>2</v>
      </c>
      <c r="AE63">
        <v>1</v>
      </c>
    </row>
    <row r="64" spans="1:31">
      <c r="A64">
        <v>19738</v>
      </c>
      <c r="B64">
        <v>1</v>
      </c>
      <c r="C64">
        <v>0</v>
      </c>
      <c r="D64">
        <v>1967</v>
      </c>
      <c r="E64" s="37">
        <v>44131.641805555599</v>
      </c>
      <c r="F64" t="s">
        <v>119</v>
      </c>
      <c r="G64">
        <f t="shared" si="0"/>
        <v>48</v>
      </c>
      <c r="H64">
        <v>2</v>
      </c>
      <c r="I64">
        <v>2</v>
      </c>
      <c r="J64">
        <v>2</v>
      </c>
      <c r="K64">
        <v>2</v>
      </c>
      <c r="L64">
        <v>3</v>
      </c>
      <c r="M64">
        <v>1</v>
      </c>
      <c r="N64">
        <v>2</v>
      </c>
      <c r="O64">
        <v>2</v>
      </c>
      <c r="P64">
        <v>3</v>
      </c>
      <c r="Q64">
        <v>1</v>
      </c>
      <c r="R64">
        <v>3</v>
      </c>
      <c r="S64">
        <v>1</v>
      </c>
      <c r="T64">
        <v>2</v>
      </c>
      <c r="U64">
        <v>3</v>
      </c>
      <c r="V64">
        <v>1</v>
      </c>
      <c r="W64">
        <v>2</v>
      </c>
      <c r="X64">
        <v>1</v>
      </c>
      <c r="Y64">
        <v>3</v>
      </c>
      <c r="Z64">
        <v>2</v>
      </c>
      <c r="AA64">
        <v>4</v>
      </c>
      <c r="AB64">
        <v>1</v>
      </c>
      <c r="AC64">
        <v>3</v>
      </c>
      <c r="AD64">
        <v>1</v>
      </c>
      <c r="AE64">
        <v>1</v>
      </c>
    </row>
    <row r="65" spans="1:31">
      <c r="A65">
        <v>19767</v>
      </c>
      <c r="B65">
        <v>1</v>
      </c>
      <c r="C65">
        <v>0</v>
      </c>
      <c r="D65">
        <v>1996</v>
      </c>
      <c r="E65" s="37">
        <v>44131.652256944399</v>
      </c>
      <c r="F65" t="s">
        <v>99</v>
      </c>
      <c r="G65">
        <f t="shared" si="0"/>
        <v>62</v>
      </c>
      <c r="H65">
        <v>1</v>
      </c>
      <c r="I65">
        <v>3</v>
      </c>
      <c r="J65">
        <v>3</v>
      </c>
      <c r="K65">
        <v>3</v>
      </c>
      <c r="L65">
        <v>2</v>
      </c>
      <c r="M65">
        <v>3</v>
      </c>
      <c r="N65">
        <v>2</v>
      </c>
      <c r="O65">
        <v>3</v>
      </c>
      <c r="P65">
        <v>3</v>
      </c>
      <c r="Q65">
        <v>3</v>
      </c>
      <c r="R65">
        <v>3</v>
      </c>
      <c r="S65">
        <v>3</v>
      </c>
      <c r="T65">
        <v>3</v>
      </c>
      <c r="U65">
        <v>3</v>
      </c>
      <c r="V65">
        <v>2</v>
      </c>
      <c r="W65">
        <v>2</v>
      </c>
      <c r="X65">
        <v>2</v>
      </c>
      <c r="Y65">
        <v>3</v>
      </c>
      <c r="Z65">
        <v>4</v>
      </c>
      <c r="AA65">
        <v>2</v>
      </c>
      <c r="AB65">
        <v>2</v>
      </c>
      <c r="AC65">
        <v>3</v>
      </c>
      <c r="AD65">
        <v>2</v>
      </c>
      <c r="AE65">
        <v>2</v>
      </c>
    </row>
    <row r="66" spans="1:31">
      <c r="A66">
        <v>19773</v>
      </c>
      <c r="B66">
        <v>0</v>
      </c>
      <c r="C66">
        <v>0</v>
      </c>
      <c r="D66">
        <v>1994</v>
      </c>
      <c r="E66" s="37">
        <v>44131.658715277801</v>
      </c>
      <c r="F66" t="s">
        <v>95</v>
      </c>
      <c r="G66">
        <f t="shared" ref="G66:G129" si="1">SUM(H66:AE66)</f>
        <v>68</v>
      </c>
      <c r="H66">
        <v>1</v>
      </c>
      <c r="I66">
        <v>4</v>
      </c>
      <c r="J66">
        <v>3</v>
      </c>
      <c r="K66">
        <v>3</v>
      </c>
      <c r="L66">
        <v>3</v>
      </c>
      <c r="M66">
        <v>4</v>
      </c>
      <c r="N66">
        <v>3</v>
      </c>
      <c r="O66">
        <v>3</v>
      </c>
      <c r="P66">
        <v>2</v>
      </c>
      <c r="Q66">
        <v>3</v>
      </c>
      <c r="R66">
        <v>4</v>
      </c>
      <c r="S66">
        <v>3</v>
      </c>
      <c r="T66">
        <v>3</v>
      </c>
      <c r="U66">
        <v>4</v>
      </c>
      <c r="V66">
        <v>2</v>
      </c>
      <c r="W66">
        <v>3</v>
      </c>
      <c r="X66">
        <v>1</v>
      </c>
      <c r="Y66">
        <v>2</v>
      </c>
      <c r="Z66">
        <v>3</v>
      </c>
      <c r="AA66">
        <v>4</v>
      </c>
      <c r="AB66">
        <v>2</v>
      </c>
      <c r="AC66">
        <v>3</v>
      </c>
      <c r="AD66">
        <v>2</v>
      </c>
      <c r="AE66">
        <v>3</v>
      </c>
    </row>
    <row r="67" spans="1:31">
      <c r="A67">
        <v>19775</v>
      </c>
      <c r="B67">
        <v>0</v>
      </c>
      <c r="C67">
        <v>0</v>
      </c>
      <c r="D67">
        <v>1994</v>
      </c>
      <c r="E67" s="37">
        <v>44131.654525462996</v>
      </c>
      <c r="F67" t="s">
        <v>119</v>
      </c>
      <c r="G67">
        <f t="shared" si="1"/>
        <v>62</v>
      </c>
      <c r="H67">
        <v>4</v>
      </c>
      <c r="I67">
        <v>2</v>
      </c>
      <c r="J67">
        <v>2</v>
      </c>
      <c r="K67">
        <v>3</v>
      </c>
      <c r="L67">
        <v>3</v>
      </c>
      <c r="M67">
        <v>3</v>
      </c>
      <c r="N67">
        <v>2</v>
      </c>
      <c r="O67">
        <v>2</v>
      </c>
      <c r="P67">
        <v>3</v>
      </c>
      <c r="Q67">
        <v>3</v>
      </c>
      <c r="R67">
        <v>3</v>
      </c>
      <c r="S67">
        <v>3</v>
      </c>
      <c r="T67">
        <v>2</v>
      </c>
      <c r="U67">
        <v>3</v>
      </c>
      <c r="V67">
        <v>2</v>
      </c>
      <c r="W67">
        <v>3</v>
      </c>
      <c r="X67">
        <v>2</v>
      </c>
      <c r="Y67">
        <v>2</v>
      </c>
      <c r="Z67">
        <v>3</v>
      </c>
      <c r="AA67">
        <v>3</v>
      </c>
      <c r="AB67">
        <v>2</v>
      </c>
      <c r="AC67">
        <v>3</v>
      </c>
      <c r="AD67">
        <v>2</v>
      </c>
      <c r="AE67">
        <v>2</v>
      </c>
    </row>
    <row r="68" spans="1:31">
      <c r="A68">
        <v>19799</v>
      </c>
      <c r="B68">
        <v>0</v>
      </c>
      <c r="C68">
        <v>0</v>
      </c>
      <c r="D68">
        <v>1993</v>
      </c>
      <c r="E68" s="37">
        <v>44131.664930555598</v>
      </c>
      <c r="F68" t="s">
        <v>121</v>
      </c>
      <c r="G68">
        <f t="shared" si="1"/>
        <v>56</v>
      </c>
      <c r="H68">
        <v>2</v>
      </c>
      <c r="I68">
        <v>1</v>
      </c>
      <c r="J68">
        <v>2</v>
      </c>
      <c r="K68">
        <v>1</v>
      </c>
      <c r="L68">
        <v>3</v>
      </c>
      <c r="M68">
        <v>2</v>
      </c>
      <c r="N68">
        <v>3</v>
      </c>
      <c r="O68">
        <v>2</v>
      </c>
      <c r="P68">
        <v>1</v>
      </c>
      <c r="Q68">
        <v>1</v>
      </c>
      <c r="R68">
        <v>4</v>
      </c>
      <c r="S68">
        <v>4</v>
      </c>
      <c r="T68">
        <v>2</v>
      </c>
      <c r="U68">
        <v>3</v>
      </c>
      <c r="V68">
        <v>2</v>
      </c>
      <c r="W68">
        <v>3</v>
      </c>
      <c r="X68">
        <v>2</v>
      </c>
      <c r="Y68">
        <v>2</v>
      </c>
      <c r="Z68">
        <v>4</v>
      </c>
      <c r="AA68">
        <v>3</v>
      </c>
      <c r="AB68">
        <v>2</v>
      </c>
      <c r="AC68">
        <v>3</v>
      </c>
      <c r="AD68">
        <v>2</v>
      </c>
      <c r="AE68">
        <v>2</v>
      </c>
    </row>
    <row r="69" spans="1:31">
      <c r="A69">
        <v>19803</v>
      </c>
      <c r="B69">
        <v>0</v>
      </c>
      <c r="C69">
        <v>1</v>
      </c>
      <c r="D69">
        <v>1999</v>
      </c>
      <c r="E69" s="37">
        <v>44131.668564814798</v>
      </c>
      <c r="F69" t="s">
        <v>122</v>
      </c>
      <c r="G69">
        <f t="shared" si="1"/>
        <v>52</v>
      </c>
      <c r="H69">
        <v>4</v>
      </c>
      <c r="I69">
        <v>1</v>
      </c>
      <c r="J69">
        <v>2</v>
      </c>
      <c r="K69">
        <v>1</v>
      </c>
      <c r="L69">
        <v>1</v>
      </c>
      <c r="M69">
        <v>4</v>
      </c>
      <c r="N69">
        <v>1</v>
      </c>
      <c r="O69">
        <v>3</v>
      </c>
      <c r="P69">
        <v>1</v>
      </c>
      <c r="Q69">
        <v>3</v>
      </c>
      <c r="R69">
        <v>1</v>
      </c>
      <c r="S69">
        <v>4</v>
      </c>
      <c r="T69">
        <v>1</v>
      </c>
      <c r="U69">
        <v>2</v>
      </c>
      <c r="V69">
        <v>2</v>
      </c>
      <c r="W69">
        <v>4</v>
      </c>
      <c r="X69">
        <v>1</v>
      </c>
      <c r="Y69">
        <v>1</v>
      </c>
      <c r="Z69">
        <v>4</v>
      </c>
      <c r="AA69">
        <v>4</v>
      </c>
      <c r="AB69">
        <v>1</v>
      </c>
      <c r="AC69">
        <v>3</v>
      </c>
      <c r="AD69">
        <v>2</v>
      </c>
      <c r="AE69">
        <v>1</v>
      </c>
    </row>
    <row r="70" spans="1:31">
      <c r="A70">
        <v>19818</v>
      </c>
      <c r="B70">
        <v>0</v>
      </c>
      <c r="C70">
        <v>0</v>
      </c>
      <c r="D70">
        <v>1997</v>
      </c>
      <c r="E70" s="37">
        <v>44131.6720138889</v>
      </c>
      <c r="F70" t="s">
        <v>123</v>
      </c>
      <c r="G70">
        <f t="shared" si="1"/>
        <v>59</v>
      </c>
      <c r="H70">
        <v>3</v>
      </c>
      <c r="I70">
        <v>2</v>
      </c>
      <c r="J70">
        <v>3</v>
      </c>
      <c r="K70">
        <v>2</v>
      </c>
      <c r="L70">
        <v>3</v>
      </c>
      <c r="M70">
        <v>2</v>
      </c>
      <c r="N70">
        <v>2</v>
      </c>
      <c r="O70">
        <v>2</v>
      </c>
      <c r="P70">
        <v>2</v>
      </c>
      <c r="Q70">
        <v>2</v>
      </c>
      <c r="R70">
        <v>3</v>
      </c>
      <c r="S70">
        <v>4</v>
      </c>
      <c r="T70">
        <v>2</v>
      </c>
      <c r="U70">
        <v>3</v>
      </c>
      <c r="V70">
        <v>1</v>
      </c>
      <c r="W70">
        <v>3</v>
      </c>
      <c r="X70">
        <v>1</v>
      </c>
      <c r="Y70">
        <v>3</v>
      </c>
      <c r="Z70">
        <v>3</v>
      </c>
      <c r="AA70">
        <v>3</v>
      </c>
      <c r="AB70">
        <v>1</v>
      </c>
      <c r="AC70">
        <v>4</v>
      </c>
      <c r="AD70">
        <v>3</v>
      </c>
      <c r="AE70">
        <v>2</v>
      </c>
    </row>
    <row r="71" spans="1:31">
      <c r="A71">
        <v>19825</v>
      </c>
      <c r="B71">
        <v>0</v>
      </c>
      <c r="C71">
        <v>0</v>
      </c>
      <c r="D71">
        <v>1997</v>
      </c>
      <c r="E71" s="37">
        <v>44131.674976851798</v>
      </c>
      <c r="F71" t="s">
        <v>124</v>
      </c>
      <c r="G71">
        <f t="shared" si="1"/>
        <v>37</v>
      </c>
      <c r="H71">
        <v>2</v>
      </c>
      <c r="I71">
        <v>1</v>
      </c>
      <c r="J71">
        <v>1</v>
      </c>
      <c r="K71">
        <v>1</v>
      </c>
      <c r="L71">
        <v>1</v>
      </c>
      <c r="M71">
        <v>2</v>
      </c>
      <c r="N71">
        <v>2</v>
      </c>
      <c r="O71">
        <v>1</v>
      </c>
      <c r="P71">
        <v>1</v>
      </c>
      <c r="Q71">
        <v>1</v>
      </c>
      <c r="R71">
        <v>1</v>
      </c>
      <c r="S71">
        <v>3</v>
      </c>
      <c r="T71">
        <v>1</v>
      </c>
      <c r="U71">
        <v>2</v>
      </c>
      <c r="V71">
        <v>1</v>
      </c>
      <c r="W71">
        <v>2</v>
      </c>
      <c r="X71">
        <v>1</v>
      </c>
      <c r="Y71">
        <v>1</v>
      </c>
      <c r="Z71">
        <v>3</v>
      </c>
      <c r="AA71">
        <v>2</v>
      </c>
      <c r="AB71">
        <v>1</v>
      </c>
      <c r="AC71">
        <v>4</v>
      </c>
      <c r="AD71">
        <v>1</v>
      </c>
      <c r="AE71">
        <v>1</v>
      </c>
    </row>
    <row r="72" spans="1:31">
      <c r="A72">
        <v>19833</v>
      </c>
      <c r="B72">
        <v>0</v>
      </c>
      <c r="C72">
        <v>0</v>
      </c>
      <c r="D72">
        <v>1983</v>
      </c>
      <c r="E72" s="37">
        <v>44131.681064814802</v>
      </c>
      <c r="F72" t="s">
        <v>99</v>
      </c>
      <c r="G72">
        <f t="shared" si="1"/>
        <v>65</v>
      </c>
      <c r="H72">
        <v>1</v>
      </c>
      <c r="I72">
        <v>4</v>
      </c>
      <c r="J72">
        <v>4</v>
      </c>
      <c r="K72">
        <v>4</v>
      </c>
      <c r="L72">
        <v>4</v>
      </c>
      <c r="M72">
        <v>1</v>
      </c>
      <c r="N72">
        <v>3</v>
      </c>
      <c r="O72">
        <v>3</v>
      </c>
      <c r="P72">
        <v>3</v>
      </c>
      <c r="Q72">
        <v>1</v>
      </c>
      <c r="R72">
        <v>4</v>
      </c>
      <c r="S72">
        <v>2</v>
      </c>
      <c r="T72">
        <v>3</v>
      </c>
      <c r="U72">
        <v>3</v>
      </c>
      <c r="V72">
        <v>1</v>
      </c>
      <c r="W72">
        <v>2</v>
      </c>
      <c r="X72">
        <v>2</v>
      </c>
      <c r="Y72">
        <v>2</v>
      </c>
      <c r="Z72">
        <v>3</v>
      </c>
      <c r="AA72">
        <v>2</v>
      </c>
      <c r="AB72">
        <v>3</v>
      </c>
      <c r="AC72">
        <v>3</v>
      </c>
      <c r="AD72">
        <v>4</v>
      </c>
      <c r="AE72">
        <v>3</v>
      </c>
    </row>
    <row r="73" spans="1:31">
      <c r="A73">
        <v>19835</v>
      </c>
      <c r="B73">
        <v>0</v>
      </c>
      <c r="C73">
        <v>0</v>
      </c>
      <c r="D73">
        <v>1972</v>
      </c>
      <c r="E73" s="37">
        <v>44131.701493055603</v>
      </c>
      <c r="F73" t="s">
        <v>95</v>
      </c>
      <c r="G73">
        <f t="shared" si="1"/>
        <v>71</v>
      </c>
      <c r="H73">
        <v>3</v>
      </c>
      <c r="I73">
        <v>3</v>
      </c>
      <c r="J73">
        <v>3</v>
      </c>
      <c r="K73">
        <v>3</v>
      </c>
      <c r="L73">
        <v>3</v>
      </c>
      <c r="M73">
        <v>1</v>
      </c>
      <c r="N73">
        <v>3</v>
      </c>
      <c r="O73">
        <v>3</v>
      </c>
      <c r="P73">
        <v>3</v>
      </c>
      <c r="Q73">
        <v>1</v>
      </c>
      <c r="R73">
        <v>4</v>
      </c>
      <c r="S73">
        <v>4</v>
      </c>
      <c r="T73">
        <v>3</v>
      </c>
      <c r="U73">
        <v>1</v>
      </c>
      <c r="V73">
        <v>3</v>
      </c>
      <c r="W73">
        <v>2</v>
      </c>
      <c r="X73">
        <v>3</v>
      </c>
      <c r="Y73">
        <v>4</v>
      </c>
      <c r="Z73">
        <v>3</v>
      </c>
      <c r="AA73">
        <v>3</v>
      </c>
      <c r="AB73">
        <v>4</v>
      </c>
      <c r="AC73">
        <v>4</v>
      </c>
      <c r="AD73">
        <v>3</v>
      </c>
      <c r="AE73">
        <v>4</v>
      </c>
    </row>
    <row r="74" spans="1:31">
      <c r="A74">
        <v>19868</v>
      </c>
      <c r="B74">
        <v>0</v>
      </c>
      <c r="C74">
        <v>0</v>
      </c>
      <c r="D74">
        <v>1996</v>
      </c>
      <c r="E74" s="37">
        <v>44131.695821759298</v>
      </c>
      <c r="F74" t="s">
        <v>99</v>
      </c>
      <c r="G74">
        <f t="shared" si="1"/>
        <v>52</v>
      </c>
      <c r="H74">
        <v>2</v>
      </c>
      <c r="I74">
        <v>3</v>
      </c>
      <c r="J74">
        <v>3</v>
      </c>
      <c r="K74">
        <v>3</v>
      </c>
      <c r="L74">
        <v>2</v>
      </c>
      <c r="M74">
        <v>2</v>
      </c>
      <c r="N74">
        <v>2</v>
      </c>
      <c r="O74">
        <v>1</v>
      </c>
      <c r="P74">
        <v>1</v>
      </c>
      <c r="Q74">
        <v>1</v>
      </c>
      <c r="R74">
        <v>3</v>
      </c>
      <c r="S74">
        <v>3</v>
      </c>
      <c r="T74">
        <v>3</v>
      </c>
      <c r="U74">
        <v>3</v>
      </c>
      <c r="V74">
        <v>1</v>
      </c>
      <c r="W74">
        <v>2</v>
      </c>
      <c r="X74">
        <v>2</v>
      </c>
      <c r="Y74">
        <v>1</v>
      </c>
      <c r="Z74">
        <v>2</v>
      </c>
      <c r="AA74">
        <v>3</v>
      </c>
      <c r="AB74">
        <v>1</v>
      </c>
      <c r="AC74">
        <v>2</v>
      </c>
      <c r="AD74">
        <v>3</v>
      </c>
      <c r="AE74">
        <v>3</v>
      </c>
    </row>
    <row r="75" spans="1:31">
      <c r="A75">
        <v>19877</v>
      </c>
      <c r="B75">
        <v>0</v>
      </c>
      <c r="D75">
        <v>2001</v>
      </c>
      <c r="E75" s="37">
        <v>44131.700659722199</v>
      </c>
      <c r="F75" t="s">
        <v>102</v>
      </c>
      <c r="G75">
        <f t="shared" si="1"/>
        <v>53</v>
      </c>
      <c r="H75">
        <v>1</v>
      </c>
      <c r="I75">
        <v>1</v>
      </c>
      <c r="J75">
        <v>4</v>
      </c>
      <c r="K75">
        <v>1</v>
      </c>
      <c r="L75">
        <v>2</v>
      </c>
      <c r="M75">
        <v>1</v>
      </c>
      <c r="N75">
        <v>2</v>
      </c>
      <c r="O75">
        <v>2</v>
      </c>
      <c r="P75">
        <v>3</v>
      </c>
      <c r="Q75">
        <v>1</v>
      </c>
      <c r="R75">
        <v>2</v>
      </c>
      <c r="S75">
        <v>4</v>
      </c>
      <c r="T75">
        <v>1</v>
      </c>
      <c r="U75">
        <v>2</v>
      </c>
      <c r="V75">
        <v>3</v>
      </c>
      <c r="W75">
        <v>2</v>
      </c>
      <c r="X75">
        <v>1</v>
      </c>
      <c r="Y75">
        <v>4</v>
      </c>
      <c r="Z75">
        <v>2</v>
      </c>
      <c r="AA75">
        <v>2</v>
      </c>
      <c r="AB75">
        <v>2</v>
      </c>
      <c r="AC75">
        <v>4</v>
      </c>
      <c r="AD75">
        <v>4</v>
      </c>
      <c r="AE75">
        <v>2</v>
      </c>
    </row>
    <row r="76" spans="1:31">
      <c r="A76">
        <v>19890</v>
      </c>
      <c r="B76">
        <v>1</v>
      </c>
      <c r="C76">
        <v>0</v>
      </c>
      <c r="D76">
        <v>1977</v>
      </c>
      <c r="E76" s="37">
        <v>44131.737060185202</v>
      </c>
      <c r="F76" t="s">
        <v>97</v>
      </c>
      <c r="G76">
        <f t="shared" si="1"/>
        <v>55</v>
      </c>
      <c r="H76">
        <v>3</v>
      </c>
      <c r="I76">
        <v>3</v>
      </c>
      <c r="J76">
        <v>3</v>
      </c>
      <c r="K76">
        <v>2</v>
      </c>
      <c r="L76">
        <v>3</v>
      </c>
      <c r="M76">
        <v>2</v>
      </c>
      <c r="N76">
        <v>3</v>
      </c>
      <c r="O76">
        <v>2</v>
      </c>
      <c r="P76">
        <v>3</v>
      </c>
      <c r="Q76">
        <v>1</v>
      </c>
      <c r="R76">
        <v>3</v>
      </c>
      <c r="S76">
        <v>3</v>
      </c>
      <c r="T76">
        <v>3</v>
      </c>
      <c r="U76">
        <v>2</v>
      </c>
      <c r="V76">
        <v>1</v>
      </c>
      <c r="W76">
        <v>2</v>
      </c>
      <c r="X76">
        <v>1</v>
      </c>
      <c r="Y76">
        <v>2</v>
      </c>
      <c r="Z76">
        <v>2</v>
      </c>
      <c r="AA76">
        <v>2</v>
      </c>
      <c r="AB76">
        <v>1</v>
      </c>
      <c r="AC76">
        <v>3</v>
      </c>
      <c r="AD76">
        <v>3</v>
      </c>
      <c r="AE76">
        <v>2</v>
      </c>
    </row>
    <row r="77" spans="1:31">
      <c r="A77">
        <v>19896</v>
      </c>
      <c r="B77">
        <v>0</v>
      </c>
      <c r="C77">
        <v>0</v>
      </c>
      <c r="D77">
        <v>1997</v>
      </c>
      <c r="E77" s="37">
        <v>44131.706504629597</v>
      </c>
      <c r="F77" t="s">
        <v>99</v>
      </c>
      <c r="G77">
        <f t="shared" si="1"/>
        <v>55</v>
      </c>
      <c r="H77">
        <v>2</v>
      </c>
      <c r="I77">
        <v>2</v>
      </c>
      <c r="J77">
        <v>2</v>
      </c>
      <c r="K77">
        <v>3</v>
      </c>
      <c r="L77">
        <v>2</v>
      </c>
      <c r="M77">
        <v>2</v>
      </c>
      <c r="N77">
        <v>2</v>
      </c>
      <c r="O77">
        <v>2</v>
      </c>
      <c r="P77">
        <v>2</v>
      </c>
      <c r="Q77">
        <v>2</v>
      </c>
      <c r="R77">
        <v>4</v>
      </c>
      <c r="S77">
        <v>3</v>
      </c>
      <c r="T77">
        <v>2</v>
      </c>
      <c r="U77">
        <v>2</v>
      </c>
      <c r="V77">
        <v>1</v>
      </c>
      <c r="W77">
        <v>3</v>
      </c>
      <c r="X77">
        <v>2</v>
      </c>
      <c r="Y77">
        <v>3</v>
      </c>
      <c r="Z77">
        <v>4</v>
      </c>
      <c r="AA77">
        <v>4</v>
      </c>
      <c r="AB77">
        <v>1</v>
      </c>
      <c r="AC77">
        <v>3</v>
      </c>
      <c r="AD77">
        <v>1</v>
      </c>
      <c r="AE77">
        <v>1</v>
      </c>
    </row>
    <row r="78" spans="1:31">
      <c r="A78">
        <v>19922</v>
      </c>
      <c r="B78">
        <v>0</v>
      </c>
      <c r="C78">
        <v>0</v>
      </c>
      <c r="D78">
        <v>1999</v>
      </c>
      <c r="E78" s="37">
        <v>44131.735625000001</v>
      </c>
      <c r="F78" t="s">
        <v>97</v>
      </c>
      <c r="G78">
        <f t="shared" si="1"/>
        <v>60</v>
      </c>
      <c r="H78">
        <v>3</v>
      </c>
      <c r="I78">
        <v>3</v>
      </c>
      <c r="J78">
        <v>3</v>
      </c>
      <c r="K78">
        <v>3</v>
      </c>
      <c r="L78">
        <v>3</v>
      </c>
      <c r="M78">
        <v>2</v>
      </c>
      <c r="N78">
        <v>2</v>
      </c>
      <c r="O78">
        <v>2</v>
      </c>
      <c r="P78">
        <v>2</v>
      </c>
      <c r="Q78">
        <v>2</v>
      </c>
      <c r="R78">
        <v>3</v>
      </c>
      <c r="S78">
        <v>3</v>
      </c>
      <c r="T78">
        <v>2</v>
      </c>
      <c r="U78">
        <v>3</v>
      </c>
      <c r="V78">
        <v>2</v>
      </c>
      <c r="W78">
        <v>2</v>
      </c>
      <c r="X78">
        <v>2</v>
      </c>
      <c r="Y78">
        <v>2</v>
      </c>
      <c r="Z78">
        <v>3</v>
      </c>
      <c r="AA78">
        <v>3</v>
      </c>
      <c r="AB78">
        <v>2</v>
      </c>
      <c r="AC78">
        <v>3</v>
      </c>
      <c r="AD78">
        <v>3</v>
      </c>
      <c r="AE78">
        <v>2</v>
      </c>
    </row>
    <row r="79" spans="1:31">
      <c r="A79">
        <v>19936</v>
      </c>
      <c r="B79">
        <v>0</v>
      </c>
      <c r="C79">
        <v>1</v>
      </c>
      <c r="D79">
        <v>1996</v>
      </c>
      <c r="E79" s="37">
        <v>44131.732870370397</v>
      </c>
      <c r="F79" t="s">
        <v>127</v>
      </c>
      <c r="G79">
        <f t="shared" si="1"/>
        <v>75</v>
      </c>
      <c r="H79">
        <v>3</v>
      </c>
      <c r="I79">
        <v>4</v>
      </c>
      <c r="J79">
        <v>3</v>
      </c>
      <c r="K79">
        <v>4</v>
      </c>
      <c r="L79">
        <v>4</v>
      </c>
      <c r="M79">
        <v>3</v>
      </c>
      <c r="N79">
        <v>3</v>
      </c>
      <c r="O79">
        <v>3</v>
      </c>
      <c r="P79">
        <v>3</v>
      </c>
      <c r="Q79">
        <v>2</v>
      </c>
      <c r="R79">
        <v>4</v>
      </c>
      <c r="S79">
        <v>4</v>
      </c>
      <c r="T79">
        <v>4</v>
      </c>
      <c r="U79">
        <v>2</v>
      </c>
      <c r="V79">
        <v>3</v>
      </c>
      <c r="W79">
        <v>2</v>
      </c>
      <c r="X79">
        <v>3</v>
      </c>
      <c r="Y79">
        <v>3</v>
      </c>
      <c r="Z79">
        <v>3</v>
      </c>
      <c r="AA79">
        <v>3</v>
      </c>
      <c r="AB79">
        <v>3</v>
      </c>
      <c r="AC79">
        <v>3</v>
      </c>
      <c r="AD79">
        <v>3</v>
      </c>
      <c r="AE79">
        <v>3</v>
      </c>
    </row>
    <row r="80" spans="1:31">
      <c r="A80">
        <v>19963</v>
      </c>
      <c r="B80">
        <v>0</v>
      </c>
      <c r="C80">
        <v>1</v>
      </c>
      <c r="D80">
        <v>1993</v>
      </c>
      <c r="E80" s="37">
        <v>44132.627025463</v>
      </c>
      <c r="F80" t="s">
        <v>169</v>
      </c>
      <c r="G80">
        <f t="shared" si="1"/>
        <v>67</v>
      </c>
      <c r="H80">
        <v>4</v>
      </c>
      <c r="I80">
        <v>4</v>
      </c>
      <c r="J80">
        <v>3</v>
      </c>
      <c r="K80">
        <v>3</v>
      </c>
      <c r="L80">
        <v>2</v>
      </c>
      <c r="M80">
        <v>4</v>
      </c>
      <c r="N80">
        <v>3</v>
      </c>
      <c r="O80">
        <v>2</v>
      </c>
      <c r="P80">
        <v>3</v>
      </c>
      <c r="Q80">
        <v>3</v>
      </c>
      <c r="R80">
        <v>3</v>
      </c>
      <c r="S80">
        <v>3</v>
      </c>
      <c r="T80">
        <v>3</v>
      </c>
      <c r="U80">
        <v>3</v>
      </c>
      <c r="V80">
        <v>2</v>
      </c>
      <c r="W80">
        <v>3</v>
      </c>
      <c r="X80">
        <v>2</v>
      </c>
      <c r="Y80">
        <v>2</v>
      </c>
      <c r="Z80">
        <v>2</v>
      </c>
      <c r="AA80">
        <v>3</v>
      </c>
      <c r="AB80">
        <v>2</v>
      </c>
      <c r="AC80">
        <v>3</v>
      </c>
      <c r="AD80">
        <v>2</v>
      </c>
      <c r="AE80">
        <v>3</v>
      </c>
    </row>
    <row r="81" spans="1:31">
      <c r="A81">
        <v>19972</v>
      </c>
      <c r="B81">
        <v>0</v>
      </c>
      <c r="C81">
        <v>0</v>
      </c>
      <c r="D81">
        <v>1996</v>
      </c>
      <c r="E81" s="37">
        <v>44131.755543981497</v>
      </c>
      <c r="F81" t="s">
        <v>128</v>
      </c>
      <c r="G81">
        <f t="shared" si="1"/>
        <v>59</v>
      </c>
      <c r="H81">
        <v>4</v>
      </c>
      <c r="I81">
        <v>2</v>
      </c>
      <c r="J81">
        <v>2</v>
      </c>
      <c r="K81">
        <v>3</v>
      </c>
      <c r="L81">
        <v>2</v>
      </c>
      <c r="M81">
        <v>3</v>
      </c>
      <c r="N81">
        <v>2</v>
      </c>
      <c r="O81">
        <v>2</v>
      </c>
      <c r="P81">
        <v>1</v>
      </c>
      <c r="Q81">
        <v>3</v>
      </c>
      <c r="R81">
        <v>3</v>
      </c>
      <c r="S81">
        <v>4</v>
      </c>
      <c r="T81">
        <v>1</v>
      </c>
      <c r="U81">
        <v>3</v>
      </c>
      <c r="V81">
        <v>3</v>
      </c>
      <c r="W81">
        <v>2</v>
      </c>
      <c r="X81">
        <v>2</v>
      </c>
      <c r="Y81">
        <v>2</v>
      </c>
      <c r="Z81">
        <v>3</v>
      </c>
      <c r="AA81">
        <v>2</v>
      </c>
      <c r="AB81">
        <v>3</v>
      </c>
      <c r="AC81">
        <v>3</v>
      </c>
      <c r="AD81">
        <v>2</v>
      </c>
      <c r="AE81">
        <v>2</v>
      </c>
    </row>
    <row r="82" spans="1:31">
      <c r="A82">
        <v>19976</v>
      </c>
      <c r="B82">
        <v>0</v>
      </c>
      <c r="C82">
        <v>0</v>
      </c>
      <c r="D82">
        <v>1993</v>
      </c>
      <c r="E82" s="37">
        <v>44131.873078703698</v>
      </c>
      <c r="F82" t="s">
        <v>95</v>
      </c>
      <c r="G82">
        <f t="shared" si="1"/>
        <v>61</v>
      </c>
      <c r="H82">
        <v>4</v>
      </c>
      <c r="I82">
        <v>3</v>
      </c>
      <c r="J82">
        <v>2</v>
      </c>
      <c r="K82">
        <v>3</v>
      </c>
      <c r="L82">
        <v>2</v>
      </c>
      <c r="M82">
        <v>3</v>
      </c>
      <c r="N82">
        <v>2</v>
      </c>
      <c r="O82">
        <v>2</v>
      </c>
      <c r="P82">
        <v>2</v>
      </c>
      <c r="Q82">
        <v>3</v>
      </c>
      <c r="R82">
        <v>3</v>
      </c>
      <c r="S82">
        <v>3</v>
      </c>
      <c r="T82">
        <v>3</v>
      </c>
      <c r="U82">
        <v>2</v>
      </c>
      <c r="V82">
        <v>2</v>
      </c>
      <c r="W82">
        <v>3</v>
      </c>
      <c r="X82">
        <v>2</v>
      </c>
      <c r="Y82">
        <v>2</v>
      </c>
      <c r="Z82">
        <v>3</v>
      </c>
      <c r="AA82">
        <v>3</v>
      </c>
      <c r="AB82">
        <v>2</v>
      </c>
      <c r="AC82">
        <v>3</v>
      </c>
      <c r="AD82">
        <v>2</v>
      </c>
      <c r="AE82">
        <v>2</v>
      </c>
    </row>
    <row r="83" spans="1:31">
      <c r="A83">
        <v>19977</v>
      </c>
      <c r="B83">
        <v>0</v>
      </c>
      <c r="C83">
        <v>0</v>
      </c>
      <c r="D83">
        <v>1993</v>
      </c>
      <c r="E83" s="37">
        <v>44131.792997685203</v>
      </c>
      <c r="F83" t="s">
        <v>133</v>
      </c>
      <c r="G83">
        <f t="shared" si="1"/>
        <v>38</v>
      </c>
      <c r="H83">
        <v>1</v>
      </c>
      <c r="I83">
        <v>1</v>
      </c>
      <c r="J83">
        <v>1</v>
      </c>
      <c r="K83">
        <v>1</v>
      </c>
      <c r="L83">
        <v>1</v>
      </c>
      <c r="M83">
        <v>2</v>
      </c>
      <c r="N83">
        <v>1</v>
      </c>
      <c r="O83">
        <v>1</v>
      </c>
      <c r="P83">
        <v>1</v>
      </c>
      <c r="Q83">
        <v>1</v>
      </c>
      <c r="R83">
        <v>3</v>
      </c>
      <c r="S83">
        <v>4</v>
      </c>
      <c r="T83">
        <v>1</v>
      </c>
      <c r="U83">
        <v>2</v>
      </c>
      <c r="V83">
        <v>1</v>
      </c>
      <c r="W83">
        <v>1</v>
      </c>
      <c r="X83">
        <v>1</v>
      </c>
      <c r="Y83">
        <v>1</v>
      </c>
      <c r="Z83">
        <v>4</v>
      </c>
      <c r="AA83">
        <v>3</v>
      </c>
      <c r="AB83">
        <v>1</v>
      </c>
      <c r="AC83">
        <v>3</v>
      </c>
      <c r="AD83">
        <v>1</v>
      </c>
      <c r="AE83">
        <v>1</v>
      </c>
    </row>
    <row r="84" spans="1:31">
      <c r="A84">
        <v>19995</v>
      </c>
      <c r="B84">
        <v>0</v>
      </c>
      <c r="C84">
        <v>0</v>
      </c>
      <c r="D84">
        <v>1998</v>
      </c>
      <c r="E84" s="37">
        <v>44131.767731481501</v>
      </c>
      <c r="F84" t="s">
        <v>129</v>
      </c>
      <c r="G84">
        <f t="shared" si="1"/>
        <v>60</v>
      </c>
      <c r="H84">
        <v>3</v>
      </c>
      <c r="I84">
        <v>2</v>
      </c>
      <c r="J84">
        <v>3</v>
      </c>
      <c r="K84">
        <v>1</v>
      </c>
      <c r="L84">
        <v>3</v>
      </c>
      <c r="M84">
        <v>3</v>
      </c>
      <c r="N84">
        <v>2</v>
      </c>
      <c r="O84">
        <v>1</v>
      </c>
      <c r="P84">
        <v>1</v>
      </c>
      <c r="Q84">
        <v>2</v>
      </c>
      <c r="R84">
        <v>3</v>
      </c>
      <c r="S84">
        <v>4</v>
      </c>
      <c r="T84">
        <v>3</v>
      </c>
      <c r="U84">
        <v>1</v>
      </c>
      <c r="V84">
        <v>1</v>
      </c>
      <c r="W84">
        <v>4</v>
      </c>
      <c r="X84">
        <v>1</v>
      </c>
      <c r="Y84">
        <v>4</v>
      </c>
      <c r="Z84">
        <v>4</v>
      </c>
      <c r="AA84">
        <v>4</v>
      </c>
      <c r="AB84">
        <v>2</v>
      </c>
      <c r="AC84">
        <v>4</v>
      </c>
      <c r="AD84">
        <v>2</v>
      </c>
      <c r="AE84">
        <v>2</v>
      </c>
    </row>
    <row r="85" spans="1:31">
      <c r="A85">
        <v>20007</v>
      </c>
      <c r="B85">
        <v>0</v>
      </c>
      <c r="C85">
        <v>1</v>
      </c>
      <c r="D85">
        <v>1996</v>
      </c>
      <c r="E85" s="37">
        <v>44131.788634259297</v>
      </c>
      <c r="F85" t="s">
        <v>132</v>
      </c>
      <c r="G85">
        <f t="shared" si="1"/>
        <v>50</v>
      </c>
      <c r="H85">
        <v>1</v>
      </c>
      <c r="I85">
        <v>2</v>
      </c>
      <c r="J85">
        <v>4</v>
      </c>
      <c r="K85">
        <v>2</v>
      </c>
      <c r="L85">
        <v>2</v>
      </c>
      <c r="M85">
        <v>2</v>
      </c>
      <c r="N85">
        <v>2</v>
      </c>
      <c r="O85">
        <v>2</v>
      </c>
      <c r="P85">
        <v>2</v>
      </c>
      <c r="Q85">
        <v>2</v>
      </c>
      <c r="R85">
        <v>3</v>
      </c>
      <c r="S85">
        <v>1</v>
      </c>
      <c r="T85">
        <v>2</v>
      </c>
      <c r="U85">
        <v>2</v>
      </c>
      <c r="V85">
        <v>2</v>
      </c>
      <c r="W85">
        <v>2</v>
      </c>
      <c r="X85">
        <v>1</v>
      </c>
      <c r="Y85">
        <v>2</v>
      </c>
      <c r="Z85">
        <v>1</v>
      </c>
      <c r="AA85">
        <v>1</v>
      </c>
      <c r="AB85">
        <v>3</v>
      </c>
      <c r="AC85">
        <v>3</v>
      </c>
      <c r="AD85">
        <v>3</v>
      </c>
      <c r="AE85">
        <v>3</v>
      </c>
    </row>
    <row r="86" spans="1:31">
      <c r="A86">
        <v>20012</v>
      </c>
      <c r="B86">
        <v>0</v>
      </c>
      <c r="C86">
        <v>1</v>
      </c>
      <c r="D86">
        <v>1997</v>
      </c>
      <c r="E86" s="37">
        <v>44131.771562499998</v>
      </c>
      <c r="F86" t="s">
        <v>130</v>
      </c>
      <c r="G86">
        <f t="shared" si="1"/>
        <v>91</v>
      </c>
      <c r="H86">
        <v>1</v>
      </c>
      <c r="I86">
        <v>4</v>
      </c>
      <c r="J86">
        <v>4</v>
      </c>
      <c r="K86">
        <v>4</v>
      </c>
      <c r="L86">
        <v>4</v>
      </c>
      <c r="M86">
        <v>2</v>
      </c>
      <c r="N86">
        <v>4</v>
      </c>
      <c r="O86">
        <v>4</v>
      </c>
      <c r="P86">
        <v>4</v>
      </c>
      <c r="Q86">
        <v>4</v>
      </c>
      <c r="R86">
        <v>4</v>
      </c>
      <c r="S86">
        <v>4</v>
      </c>
      <c r="T86">
        <v>4</v>
      </c>
      <c r="U86">
        <v>4</v>
      </c>
      <c r="V86">
        <v>4</v>
      </c>
      <c r="W86">
        <v>4</v>
      </c>
      <c r="X86">
        <v>4</v>
      </c>
      <c r="Y86">
        <v>4</v>
      </c>
      <c r="Z86">
        <v>4</v>
      </c>
      <c r="AA86">
        <v>4</v>
      </c>
      <c r="AB86">
        <v>4</v>
      </c>
      <c r="AC86">
        <v>4</v>
      </c>
      <c r="AD86">
        <v>4</v>
      </c>
      <c r="AE86">
        <v>4</v>
      </c>
    </row>
    <row r="87" spans="1:31">
      <c r="A87">
        <v>20014</v>
      </c>
      <c r="B87">
        <v>0</v>
      </c>
      <c r="C87">
        <v>0</v>
      </c>
      <c r="D87">
        <v>2000</v>
      </c>
      <c r="E87" s="37">
        <v>44131.7729398148</v>
      </c>
      <c r="F87" t="s">
        <v>95</v>
      </c>
      <c r="G87">
        <f t="shared" si="1"/>
        <v>69</v>
      </c>
      <c r="H87">
        <v>4</v>
      </c>
      <c r="I87">
        <v>2</v>
      </c>
      <c r="J87">
        <v>4</v>
      </c>
      <c r="K87">
        <v>1</v>
      </c>
      <c r="L87">
        <v>2</v>
      </c>
      <c r="M87">
        <v>4</v>
      </c>
      <c r="N87">
        <v>2</v>
      </c>
      <c r="O87">
        <v>3</v>
      </c>
      <c r="P87">
        <v>2</v>
      </c>
      <c r="Q87">
        <v>2</v>
      </c>
      <c r="R87">
        <v>4</v>
      </c>
      <c r="S87">
        <v>4</v>
      </c>
      <c r="T87">
        <v>2</v>
      </c>
      <c r="U87">
        <v>3</v>
      </c>
      <c r="V87">
        <v>3</v>
      </c>
      <c r="W87">
        <v>2</v>
      </c>
      <c r="X87">
        <v>4</v>
      </c>
      <c r="Y87">
        <v>2</v>
      </c>
      <c r="Z87">
        <v>4</v>
      </c>
      <c r="AA87">
        <v>4</v>
      </c>
      <c r="AB87">
        <v>2</v>
      </c>
      <c r="AC87">
        <v>3</v>
      </c>
      <c r="AD87">
        <v>2</v>
      </c>
      <c r="AE87">
        <v>4</v>
      </c>
    </row>
    <row r="88" spans="1:31">
      <c r="A88">
        <v>20015</v>
      </c>
      <c r="B88">
        <v>0</v>
      </c>
      <c r="C88">
        <v>0</v>
      </c>
      <c r="D88">
        <v>1999</v>
      </c>
      <c r="E88" s="37">
        <v>44131.7726273148</v>
      </c>
      <c r="F88" t="s">
        <v>131</v>
      </c>
      <c r="G88">
        <f t="shared" si="1"/>
        <v>39</v>
      </c>
      <c r="H88">
        <v>1</v>
      </c>
      <c r="I88">
        <v>1</v>
      </c>
      <c r="J88">
        <v>1</v>
      </c>
      <c r="K88">
        <v>1</v>
      </c>
      <c r="L88">
        <v>1</v>
      </c>
      <c r="M88">
        <v>1</v>
      </c>
      <c r="N88">
        <v>2</v>
      </c>
      <c r="O88">
        <v>2</v>
      </c>
      <c r="P88">
        <v>1</v>
      </c>
      <c r="Q88">
        <v>1</v>
      </c>
      <c r="R88">
        <v>2</v>
      </c>
      <c r="S88">
        <v>4</v>
      </c>
      <c r="T88">
        <v>1</v>
      </c>
      <c r="U88">
        <v>1</v>
      </c>
      <c r="V88">
        <v>1</v>
      </c>
      <c r="W88">
        <v>3</v>
      </c>
      <c r="X88">
        <v>1</v>
      </c>
      <c r="Y88">
        <v>2</v>
      </c>
      <c r="Z88">
        <v>3</v>
      </c>
      <c r="AA88">
        <v>3</v>
      </c>
      <c r="AB88">
        <v>2</v>
      </c>
      <c r="AC88">
        <v>2</v>
      </c>
      <c r="AD88">
        <v>1</v>
      </c>
      <c r="AE88">
        <v>1</v>
      </c>
    </row>
    <row r="89" spans="1:31">
      <c r="A89">
        <v>20020</v>
      </c>
      <c r="B89">
        <v>0</v>
      </c>
      <c r="C89">
        <v>0</v>
      </c>
      <c r="D89">
        <v>2000</v>
      </c>
      <c r="E89" s="37">
        <v>44131.791284722203</v>
      </c>
      <c r="F89" t="s">
        <v>97</v>
      </c>
      <c r="G89">
        <f t="shared" si="1"/>
        <v>66</v>
      </c>
      <c r="H89">
        <v>3</v>
      </c>
      <c r="I89">
        <v>3</v>
      </c>
      <c r="J89">
        <v>2</v>
      </c>
      <c r="K89">
        <v>2</v>
      </c>
      <c r="L89">
        <v>3</v>
      </c>
      <c r="M89">
        <v>3</v>
      </c>
      <c r="N89">
        <v>3</v>
      </c>
      <c r="O89">
        <v>3</v>
      </c>
      <c r="P89">
        <v>2</v>
      </c>
      <c r="Q89">
        <v>2</v>
      </c>
      <c r="R89">
        <v>3</v>
      </c>
      <c r="S89">
        <v>4</v>
      </c>
      <c r="T89">
        <v>2</v>
      </c>
      <c r="U89">
        <v>3</v>
      </c>
      <c r="V89">
        <v>3</v>
      </c>
      <c r="W89">
        <v>2</v>
      </c>
      <c r="X89">
        <v>2</v>
      </c>
      <c r="Y89">
        <v>3</v>
      </c>
      <c r="Z89">
        <v>4</v>
      </c>
      <c r="AA89">
        <v>3</v>
      </c>
      <c r="AB89">
        <v>3</v>
      </c>
      <c r="AC89">
        <v>3</v>
      </c>
      <c r="AD89">
        <v>2</v>
      </c>
      <c r="AE89">
        <v>3</v>
      </c>
    </row>
    <row r="90" spans="1:31">
      <c r="A90">
        <v>20049</v>
      </c>
      <c r="B90">
        <v>0</v>
      </c>
      <c r="C90">
        <v>0</v>
      </c>
      <c r="D90">
        <v>1999</v>
      </c>
      <c r="E90" s="37">
        <v>44140.817997685197</v>
      </c>
      <c r="F90" t="s">
        <v>95</v>
      </c>
      <c r="G90">
        <f t="shared" si="1"/>
        <v>42</v>
      </c>
      <c r="H90">
        <v>3</v>
      </c>
      <c r="I90">
        <v>2</v>
      </c>
      <c r="J90">
        <v>2</v>
      </c>
      <c r="K90">
        <v>3</v>
      </c>
      <c r="L90">
        <v>1</v>
      </c>
      <c r="M90">
        <v>1</v>
      </c>
      <c r="N90">
        <v>1</v>
      </c>
      <c r="O90">
        <v>1</v>
      </c>
      <c r="P90">
        <v>2</v>
      </c>
      <c r="Q90">
        <v>1</v>
      </c>
      <c r="R90">
        <v>2</v>
      </c>
      <c r="S90">
        <v>3</v>
      </c>
      <c r="T90">
        <v>2</v>
      </c>
      <c r="U90">
        <v>3</v>
      </c>
      <c r="V90">
        <v>1</v>
      </c>
      <c r="W90">
        <v>1</v>
      </c>
      <c r="X90">
        <v>1</v>
      </c>
      <c r="Y90">
        <v>2</v>
      </c>
      <c r="Z90">
        <v>2</v>
      </c>
      <c r="AA90">
        <v>2</v>
      </c>
      <c r="AB90">
        <v>1</v>
      </c>
      <c r="AC90">
        <v>3</v>
      </c>
      <c r="AD90">
        <v>1</v>
      </c>
      <c r="AE90">
        <v>1</v>
      </c>
    </row>
    <row r="91" spans="1:31">
      <c r="A91">
        <v>20053</v>
      </c>
      <c r="B91">
        <v>0</v>
      </c>
      <c r="C91">
        <v>0</v>
      </c>
      <c r="D91">
        <v>1999</v>
      </c>
      <c r="E91" s="37">
        <v>44131.864282407398</v>
      </c>
      <c r="F91" t="s">
        <v>140</v>
      </c>
      <c r="G91">
        <f t="shared" si="1"/>
        <v>66</v>
      </c>
      <c r="H91">
        <v>4</v>
      </c>
      <c r="I91">
        <v>2</v>
      </c>
      <c r="J91">
        <v>3</v>
      </c>
      <c r="K91">
        <v>3</v>
      </c>
      <c r="L91">
        <v>2</v>
      </c>
      <c r="M91">
        <v>2</v>
      </c>
      <c r="N91">
        <v>4</v>
      </c>
      <c r="O91">
        <v>3</v>
      </c>
      <c r="P91">
        <v>2</v>
      </c>
      <c r="Q91">
        <v>2</v>
      </c>
      <c r="R91">
        <v>3</v>
      </c>
      <c r="S91">
        <v>4</v>
      </c>
      <c r="T91">
        <v>2</v>
      </c>
      <c r="U91">
        <v>2</v>
      </c>
      <c r="V91">
        <v>2</v>
      </c>
      <c r="W91">
        <v>2</v>
      </c>
      <c r="X91">
        <v>2</v>
      </c>
      <c r="Y91">
        <v>4</v>
      </c>
      <c r="Z91">
        <v>4</v>
      </c>
      <c r="AA91">
        <v>4</v>
      </c>
      <c r="AB91">
        <v>2</v>
      </c>
      <c r="AC91">
        <v>3</v>
      </c>
      <c r="AD91">
        <v>1</v>
      </c>
      <c r="AE91">
        <v>4</v>
      </c>
    </row>
    <row r="92" spans="1:31">
      <c r="A92">
        <v>20058</v>
      </c>
      <c r="B92">
        <v>0</v>
      </c>
      <c r="C92">
        <v>0</v>
      </c>
      <c r="D92">
        <v>1991</v>
      </c>
      <c r="E92" s="37">
        <v>44131.8280787037</v>
      </c>
      <c r="F92" t="s">
        <v>134</v>
      </c>
      <c r="G92">
        <f t="shared" si="1"/>
        <v>70</v>
      </c>
      <c r="H92">
        <v>3</v>
      </c>
      <c r="I92">
        <v>4</v>
      </c>
      <c r="J92">
        <v>4</v>
      </c>
      <c r="K92">
        <v>4</v>
      </c>
      <c r="L92">
        <v>3</v>
      </c>
      <c r="M92">
        <v>3</v>
      </c>
      <c r="N92">
        <v>3</v>
      </c>
      <c r="O92">
        <v>4</v>
      </c>
      <c r="P92">
        <v>3</v>
      </c>
      <c r="Q92">
        <v>3</v>
      </c>
      <c r="R92">
        <v>4</v>
      </c>
      <c r="S92">
        <v>3</v>
      </c>
      <c r="T92">
        <v>4</v>
      </c>
      <c r="U92">
        <v>4</v>
      </c>
      <c r="V92">
        <v>2</v>
      </c>
      <c r="W92">
        <v>2</v>
      </c>
      <c r="X92">
        <v>1</v>
      </c>
      <c r="Y92">
        <v>2</v>
      </c>
      <c r="Z92">
        <v>2</v>
      </c>
      <c r="AA92">
        <v>1</v>
      </c>
      <c r="AB92">
        <v>4</v>
      </c>
      <c r="AC92">
        <v>4</v>
      </c>
      <c r="AD92">
        <v>2</v>
      </c>
      <c r="AE92">
        <v>1</v>
      </c>
    </row>
    <row r="93" spans="1:31">
      <c r="A93">
        <v>20071</v>
      </c>
      <c r="B93">
        <v>1</v>
      </c>
      <c r="C93">
        <v>1</v>
      </c>
      <c r="D93">
        <v>1998</v>
      </c>
      <c r="E93" s="37">
        <v>44131.849618055603</v>
      </c>
      <c r="F93" t="s">
        <v>138</v>
      </c>
      <c r="G93">
        <f t="shared" si="1"/>
        <v>76</v>
      </c>
      <c r="H93">
        <v>4</v>
      </c>
      <c r="I93">
        <v>4</v>
      </c>
      <c r="J93">
        <v>4</v>
      </c>
      <c r="K93">
        <v>4</v>
      </c>
      <c r="L93">
        <v>4</v>
      </c>
      <c r="M93">
        <v>3</v>
      </c>
      <c r="N93">
        <v>3</v>
      </c>
      <c r="O93">
        <v>3</v>
      </c>
      <c r="P93">
        <v>2</v>
      </c>
      <c r="Q93">
        <v>3</v>
      </c>
      <c r="R93">
        <v>3</v>
      </c>
      <c r="S93">
        <v>3</v>
      </c>
      <c r="T93">
        <v>3</v>
      </c>
      <c r="U93">
        <v>3</v>
      </c>
      <c r="V93">
        <v>3</v>
      </c>
      <c r="W93">
        <v>3</v>
      </c>
      <c r="X93">
        <v>3</v>
      </c>
      <c r="Y93">
        <v>3</v>
      </c>
      <c r="Z93">
        <v>3</v>
      </c>
      <c r="AA93">
        <v>2</v>
      </c>
      <c r="AB93">
        <v>4</v>
      </c>
      <c r="AC93">
        <v>3</v>
      </c>
      <c r="AD93">
        <v>3</v>
      </c>
      <c r="AE93">
        <v>3</v>
      </c>
    </row>
    <row r="94" spans="1:31">
      <c r="A94">
        <v>20077</v>
      </c>
      <c r="B94">
        <v>0</v>
      </c>
      <c r="D94">
        <v>2000</v>
      </c>
      <c r="E94" s="37">
        <v>44131.811249999999</v>
      </c>
      <c r="F94" t="s">
        <v>102</v>
      </c>
      <c r="G94">
        <f t="shared" si="1"/>
        <v>65</v>
      </c>
      <c r="H94">
        <v>3</v>
      </c>
      <c r="I94">
        <v>4</v>
      </c>
      <c r="J94">
        <v>3</v>
      </c>
      <c r="K94">
        <v>3</v>
      </c>
      <c r="L94">
        <v>3</v>
      </c>
      <c r="M94">
        <v>2</v>
      </c>
      <c r="N94">
        <v>3</v>
      </c>
      <c r="O94">
        <v>2</v>
      </c>
      <c r="P94">
        <v>3</v>
      </c>
      <c r="Q94">
        <v>2</v>
      </c>
      <c r="R94">
        <v>3</v>
      </c>
      <c r="S94">
        <v>3</v>
      </c>
      <c r="T94">
        <v>3</v>
      </c>
      <c r="U94">
        <v>3</v>
      </c>
      <c r="V94">
        <v>3</v>
      </c>
      <c r="W94">
        <v>2</v>
      </c>
      <c r="X94">
        <v>3</v>
      </c>
      <c r="Y94">
        <v>2</v>
      </c>
      <c r="Z94">
        <v>3</v>
      </c>
      <c r="AA94">
        <v>3</v>
      </c>
      <c r="AB94">
        <v>1</v>
      </c>
      <c r="AC94">
        <v>4</v>
      </c>
      <c r="AD94">
        <v>2</v>
      </c>
      <c r="AE94">
        <v>2</v>
      </c>
    </row>
    <row r="95" spans="1:31">
      <c r="A95">
        <v>20083</v>
      </c>
      <c r="B95">
        <v>0</v>
      </c>
      <c r="C95">
        <v>0</v>
      </c>
      <c r="D95">
        <v>1998</v>
      </c>
      <c r="E95" s="37">
        <v>44135.4665046296</v>
      </c>
      <c r="F95" t="s">
        <v>99</v>
      </c>
      <c r="G95">
        <f t="shared" si="1"/>
        <v>51</v>
      </c>
      <c r="H95">
        <v>4</v>
      </c>
      <c r="I95">
        <v>1</v>
      </c>
      <c r="J95">
        <v>2</v>
      </c>
      <c r="K95">
        <v>1</v>
      </c>
      <c r="L95">
        <v>1</v>
      </c>
      <c r="M95">
        <v>2</v>
      </c>
      <c r="N95">
        <v>2</v>
      </c>
      <c r="O95">
        <v>1</v>
      </c>
      <c r="P95">
        <v>3</v>
      </c>
      <c r="Q95">
        <v>1</v>
      </c>
      <c r="R95">
        <v>2</v>
      </c>
      <c r="S95">
        <v>4</v>
      </c>
      <c r="T95">
        <v>1</v>
      </c>
      <c r="U95">
        <v>2</v>
      </c>
      <c r="V95">
        <v>2</v>
      </c>
      <c r="W95">
        <v>2</v>
      </c>
      <c r="X95">
        <v>2</v>
      </c>
      <c r="Y95">
        <v>2</v>
      </c>
      <c r="Z95">
        <v>4</v>
      </c>
      <c r="AA95">
        <v>3</v>
      </c>
      <c r="AB95">
        <v>2</v>
      </c>
      <c r="AC95">
        <v>3</v>
      </c>
      <c r="AD95">
        <v>2</v>
      </c>
      <c r="AE95">
        <v>2</v>
      </c>
    </row>
    <row r="96" spans="1:31">
      <c r="A96">
        <v>20102</v>
      </c>
      <c r="B96">
        <v>0</v>
      </c>
      <c r="C96">
        <v>0</v>
      </c>
      <c r="D96">
        <v>1998</v>
      </c>
      <c r="E96" s="37">
        <v>44131.837291666699</v>
      </c>
      <c r="F96" t="s">
        <v>137</v>
      </c>
      <c r="G96">
        <f t="shared" si="1"/>
        <v>68</v>
      </c>
      <c r="H96">
        <v>1</v>
      </c>
      <c r="I96">
        <v>3</v>
      </c>
      <c r="J96">
        <v>3</v>
      </c>
      <c r="K96">
        <v>4</v>
      </c>
      <c r="L96">
        <v>3</v>
      </c>
      <c r="M96">
        <v>3</v>
      </c>
      <c r="N96">
        <v>2</v>
      </c>
      <c r="O96">
        <v>4</v>
      </c>
      <c r="P96">
        <v>2</v>
      </c>
      <c r="Q96">
        <v>3</v>
      </c>
      <c r="R96">
        <v>3</v>
      </c>
      <c r="S96">
        <v>4</v>
      </c>
      <c r="T96">
        <v>2</v>
      </c>
      <c r="U96">
        <v>3</v>
      </c>
      <c r="V96">
        <v>1</v>
      </c>
      <c r="W96">
        <v>4</v>
      </c>
      <c r="X96">
        <v>3</v>
      </c>
      <c r="Y96">
        <v>4</v>
      </c>
      <c r="Z96">
        <v>4</v>
      </c>
      <c r="AA96">
        <v>4</v>
      </c>
      <c r="AB96">
        <v>1</v>
      </c>
      <c r="AC96">
        <v>3</v>
      </c>
      <c r="AD96">
        <v>2</v>
      </c>
      <c r="AE96">
        <v>2</v>
      </c>
    </row>
    <row r="97" spans="1:31">
      <c r="A97">
        <v>20105</v>
      </c>
      <c r="B97">
        <v>1</v>
      </c>
      <c r="C97">
        <v>0</v>
      </c>
      <c r="D97">
        <v>1999</v>
      </c>
      <c r="E97" s="37">
        <v>44131.831620370402</v>
      </c>
      <c r="F97" t="s">
        <v>135</v>
      </c>
      <c r="G97">
        <f t="shared" si="1"/>
        <v>70</v>
      </c>
      <c r="H97">
        <v>4</v>
      </c>
      <c r="I97">
        <v>3</v>
      </c>
      <c r="J97">
        <v>3</v>
      </c>
      <c r="K97">
        <v>3</v>
      </c>
      <c r="L97">
        <v>3</v>
      </c>
      <c r="M97">
        <v>2</v>
      </c>
      <c r="N97">
        <v>2</v>
      </c>
      <c r="O97">
        <v>3</v>
      </c>
      <c r="P97">
        <v>2</v>
      </c>
      <c r="Q97">
        <v>2</v>
      </c>
      <c r="R97">
        <v>4</v>
      </c>
      <c r="S97">
        <v>3</v>
      </c>
      <c r="T97">
        <v>3</v>
      </c>
      <c r="U97">
        <v>3</v>
      </c>
      <c r="V97">
        <v>2</v>
      </c>
      <c r="W97">
        <v>4</v>
      </c>
      <c r="X97">
        <v>2</v>
      </c>
      <c r="Y97">
        <v>4</v>
      </c>
      <c r="Z97">
        <v>4</v>
      </c>
      <c r="AA97">
        <v>3</v>
      </c>
      <c r="AB97">
        <v>3</v>
      </c>
      <c r="AC97">
        <v>3</v>
      </c>
      <c r="AD97">
        <v>3</v>
      </c>
      <c r="AE97">
        <v>2</v>
      </c>
    </row>
    <row r="98" spans="1:31">
      <c r="A98">
        <v>20110</v>
      </c>
      <c r="B98">
        <v>0</v>
      </c>
      <c r="C98">
        <v>0</v>
      </c>
      <c r="D98">
        <v>1998</v>
      </c>
      <c r="E98" s="37">
        <v>44131.829849537004</v>
      </c>
      <c r="F98" t="s">
        <v>99</v>
      </c>
      <c r="G98">
        <f t="shared" si="1"/>
        <v>63</v>
      </c>
      <c r="H98">
        <v>3</v>
      </c>
      <c r="I98">
        <v>3</v>
      </c>
      <c r="J98">
        <v>3</v>
      </c>
      <c r="K98">
        <v>2</v>
      </c>
      <c r="L98">
        <v>2</v>
      </c>
      <c r="M98">
        <v>2</v>
      </c>
      <c r="N98">
        <v>3</v>
      </c>
      <c r="O98">
        <v>2</v>
      </c>
      <c r="P98">
        <v>2</v>
      </c>
      <c r="Q98">
        <v>2</v>
      </c>
      <c r="R98">
        <v>3</v>
      </c>
      <c r="S98">
        <v>3</v>
      </c>
      <c r="T98">
        <v>3</v>
      </c>
      <c r="U98">
        <v>3</v>
      </c>
      <c r="V98">
        <v>2</v>
      </c>
      <c r="W98">
        <v>3</v>
      </c>
      <c r="X98">
        <v>2</v>
      </c>
      <c r="Y98">
        <v>4</v>
      </c>
      <c r="Z98">
        <v>3</v>
      </c>
      <c r="AA98">
        <v>4</v>
      </c>
      <c r="AB98">
        <v>2</v>
      </c>
      <c r="AC98">
        <v>3</v>
      </c>
      <c r="AD98">
        <v>2</v>
      </c>
      <c r="AE98">
        <v>2</v>
      </c>
    </row>
    <row r="99" spans="1:31">
      <c r="A99">
        <v>20116</v>
      </c>
      <c r="B99">
        <v>0</v>
      </c>
      <c r="C99">
        <v>0</v>
      </c>
      <c r="D99">
        <v>1995</v>
      </c>
      <c r="E99" s="37">
        <v>44131.835914351897</v>
      </c>
      <c r="F99" t="s">
        <v>136</v>
      </c>
      <c r="G99">
        <f t="shared" si="1"/>
        <v>63</v>
      </c>
      <c r="H99">
        <v>4</v>
      </c>
      <c r="I99">
        <v>3</v>
      </c>
      <c r="J99">
        <v>3</v>
      </c>
      <c r="K99">
        <v>2</v>
      </c>
      <c r="L99">
        <v>2</v>
      </c>
      <c r="M99">
        <v>3</v>
      </c>
      <c r="N99">
        <v>3</v>
      </c>
      <c r="O99">
        <v>3</v>
      </c>
      <c r="P99">
        <v>1</v>
      </c>
      <c r="Q99">
        <v>3</v>
      </c>
      <c r="R99">
        <v>3</v>
      </c>
      <c r="S99">
        <v>4</v>
      </c>
      <c r="T99">
        <v>3</v>
      </c>
      <c r="U99">
        <v>3</v>
      </c>
      <c r="V99">
        <v>1</v>
      </c>
      <c r="W99">
        <v>1</v>
      </c>
      <c r="X99">
        <v>2</v>
      </c>
      <c r="Y99">
        <v>2</v>
      </c>
      <c r="Z99">
        <v>3</v>
      </c>
      <c r="AA99">
        <v>3</v>
      </c>
      <c r="AB99">
        <v>2</v>
      </c>
      <c r="AC99">
        <v>3</v>
      </c>
      <c r="AD99">
        <v>3</v>
      </c>
      <c r="AE99">
        <v>3</v>
      </c>
    </row>
    <row r="100" spans="1:31">
      <c r="A100">
        <v>20120</v>
      </c>
      <c r="B100">
        <v>1</v>
      </c>
      <c r="C100">
        <v>1</v>
      </c>
      <c r="D100">
        <v>1999</v>
      </c>
      <c r="E100" s="37">
        <v>44131.837210648097</v>
      </c>
      <c r="F100" t="s">
        <v>113</v>
      </c>
      <c r="G100">
        <f t="shared" si="1"/>
        <v>51</v>
      </c>
      <c r="H100">
        <v>2</v>
      </c>
      <c r="I100">
        <v>3</v>
      </c>
      <c r="J100">
        <v>4</v>
      </c>
      <c r="K100">
        <v>1</v>
      </c>
      <c r="L100">
        <v>1</v>
      </c>
      <c r="M100">
        <v>1</v>
      </c>
      <c r="N100">
        <v>2</v>
      </c>
      <c r="O100">
        <v>3</v>
      </c>
      <c r="P100">
        <v>4</v>
      </c>
      <c r="Q100">
        <v>1</v>
      </c>
      <c r="R100">
        <v>4</v>
      </c>
      <c r="S100">
        <v>1</v>
      </c>
      <c r="T100">
        <v>3</v>
      </c>
      <c r="U100">
        <v>4</v>
      </c>
      <c r="V100">
        <v>1</v>
      </c>
      <c r="W100">
        <v>2</v>
      </c>
      <c r="X100">
        <v>1</v>
      </c>
      <c r="Y100">
        <v>2</v>
      </c>
      <c r="Z100">
        <v>1</v>
      </c>
      <c r="AA100">
        <v>2</v>
      </c>
      <c r="AB100">
        <v>1</v>
      </c>
      <c r="AC100">
        <v>4</v>
      </c>
      <c r="AD100">
        <v>1</v>
      </c>
      <c r="AE100">
        <v>2</v>
      </c>
    </row>
    <row r="101" spans="1:31">
      <c r="A101">
        <v>20124</v>
      </c>
      <c r="B101">
        <v>0</v>
      </c>
      <c r="C101">
        <v>0</v>
      </c>
      <c r="D101">
        <v>1999</v>
      </c>
      <c r="E101" s="37">
        <v>44131.839282407404</v>
      </c>
      <c r="F101" t="s">
        <v>99</v>
      </c>
      <c r="G101">
        <f t="shared" si="1"/>
        <v>70</v>
      </c>
      <c r="H101">
        <v>4</v>
      </c>
      <c r="I101">
        <v>2</v>
      </c>
      <c r="J101">
        <v>2</v>
      </c>
      <c r="K101">
        <v>2</v>
      </c>
      <c r="L101">
        <v>3</v>
      </c>
      <c r="M101">
        <v>4</v>
      </c>
      <c r="N101">
        <v>3</v>
      </c>
      <c r="O101">
        <v>3</v>
      </c>
      <c r="P101">
        <v>2</v>
      </c>
      <c r="Q101">
        <v>4</v>
      </c>
      <c r="R101">
        <v>4</v>
      </c>
      <c r="S101">
        <v>4</v>
      </c>
      <c r="T101">
        <v>2</v>
      </c>
      <c r="U101">
        <v>2</v>
      </c>
      <c r="V101">
        <v>2</v>
      </c>
      <c r="W101">
        <v>3</v>
      </c>
      <c r="X101">
        <v>2</v>
      </c>
      <c r="Y101">
        <v>4</v>
      </c>
      <c r="Z101">
        <v>3</v>
      </c>
      <c r="AA101">
        <v>4</v>
      </c>
      <c r="AB101">
        <v>2</v>
      </c>
      <c r="AC101">
        <v>4</v>
      </c>
      <c r="AD101">
        <v>2</v>
      </c>
      <c r="AE101">
        <v>3</v>
      </c>
    </row>
    <row r="102" spans="1:31">
      <c r="A102">
        <v>20157</v>
      </c>
      <c r="B102">
        <v>1</v>
      </c>
      <c r="C102">
        <v>0</v>
      </c>
      <c r="D102">
        <v>1996</v>
      </c>
      <c r="E102" s="37">
        <v>44131.844942129603</v>
      </c>
      <c r="F102" t="s">
        <v>97</v>
      </c>
      <c r="G102">
        <f t="shared" si="1"/>
        <v>55</v>
      </c>
      <c r="H102">
        <v>1</v>
      </c>
      <c r="I102">
        <v>3</v>
      </c>
      <c r="J102">
        <v>3</v>
      </c>
      <c r="K102">
        <v>3</v>
      </c>
      <c r="L102">
        <v>2</v>
      </c>
      <c r="M102">
        <v>3</v>
      </c>
      <c r="N102">
        <v>1</v>
      </c>
      <c r="O102">
        <v>2</v>
      </c>
      <c r="P102">
        <v>1</v>
      </c>
      <c r="Q102">
        <v>3</v>
      </c>
      <c r="R102">
        <v>2</v>
      </c>
      <c r="S102">
        <v>4</v>
      </c>
      <c r="T102">
        <v>3</v>
      </c>
      <c r="U102">
        <v>4</v>
      </c>
      <c r="V102">
        <v>2</v>
      </c>
      <c r="W102">
        <v>1</v>
      </c>
      <c r="X102">
        <v>1</v>
      </c>
      <c r="Y102">
        <v>1</v>
      </c>
      <c r="Z102">
        <v>3</v>
      </c>
      <c r="AA102">
        <v>1</v>
      </c>
      <c r="AB102">
        <v>3</v>
      </c>
      <c r="AC102">
        <v>4</v>
      </c>
      <c r="AD102">
        <v>2</v>
      </c>
      <c r="AE102">
        <v>2</v>
      </c>
    </row>
    <row r="103" spans="1:31">
      <c r="A103">
        <v>20210</v>
      </c>
      <c r="B103">
        <v>0</v>
      </c>
      <c r="C103">
        <v>0</v>
      </c>
      <c r="D103">
        <v>2001</v>
      </c>
      <c r="E103" s="37">
        <v>44131.860173611101</v>
      </c>
      <c r="F103" t="s">
        <v>139</v>
      </c>
      <c r="G103">
        <f t="shared" si="1"/>
        <v>48</v>
      </c>
      <c r="H103">
        <v>3</v>
      </c>
      <c r="I103">
        <v>2</v>
      </c>
      <c r="J103">
        <v>1</v>
      </c>
      <c r="K103">
        <v>1</v>
      </c>
      <c r="L103">
        <v>3</v>
      </c>
      <c r="M103">
        <v>3</v>
      </c>
      <c r="N103">
        <v>1</v>
      </c>
      <c r="O103">
        <v>1</v>
      </c>
      <c r="P103">
        <v>4</v>
      </c>
      <c r="Q103">
        <v>2</v>
      </c>
      <c r="R103">
        <v>2</v>
      </c>
      <c r="S103">
        <v>4</v>
      </c>
      <c r="T103">
        <v>2</v>
      </c>
      <c r="U103">
        <v>1</v>
      </c>
      <c r="V103">
        <v>1</v>
      </c>
      <c r="W103">
        <v>2</v>
      </c>
      <c r="X103">
        <v>2</v>
      </c>
      <c r="Y103">
        <v>3</v>
      </c>
      <c r="Z103">
        <v>1</v>
      </c>
      <c r="AA103">
        <v>3</v>
      </c>
      <c r="AB103">
        <v>1</v>
      </c>
      <c r="AC103">
        <v>3</v>
      </c>
      <c r="AD103">
        <v>1</v>
      </c>
      <c r="AE103">
        <v>1</v>
      </c>
    </row>
    <row r="104" spans="1:31">
      <c r="A104">
        <v>20213</v>
      </c>
      <c r="B104">
        <v>0</v>
      </c>
      <c r="C104">
        <v>0</v>
      </c>
      <c r="D104">
        <v>1996</v>
      </c>
      <c r="E104" s="37">
        <v>44131.863206018497</v>
      </c>
      <c r="F104" t="s">
        <v>97</v>
      </c>
      <c r="G104">
        <f t="shared" si="1"/>
        <v>55</v>
      </c>
      <c r="H104">
        <v>2</v>
      </c>
      <c r="I104">
        <v>2</v>
      </c>
      <c r="J104">
        <v>2</v>
      </c>
      <c r="K104">
        <v>2</v>
      </c>
      <c r="L104">
        <v>2</v>
      </c>
      <c r="M104">
        <v>2</v>
      </c>
      <c r="N104">
        <v>2</v>
      </c>
      <c r="O104">
        <v>2</v>
      </c>
      <c r="P104">
        <v>2</v>
      </c>
      <c r="Q104">
        <v>2</v>
      </c>
      <c r="R104">
        <v>3</v>
      </c>
      <c r="S104">
        <v>4</v>
      </c>
      <c r="T104">
        <v>2</v>
      </c>
      <c r="U104">
        <v>3</v>
      </c>
      <c r="V104">
        <v>1</v>
      </c>
      <c r="W104">
        <v>3</v>
      </c>
      <c r="X104">
        <v>1</v>
      </c>
      <c r="Y104">
        <v>3</v>
      </c>
      <c r="Z104">
        <v>4</v>
      </c>
      <c r="AA104">
        <v>3</v>
      </c>
      <c r="AB104">
        <v>2</v>
      </c>
      <c r="AC104">
        <v>3</v>
      </c>
      <c r="AD104">
        <v>1</v>
      </c>
      <c r="AE104">
        <v>2</v>
      </c>
    </row>
    <row r="105" spans="1:31">
      <c r="A105">
        <v>20220</v>
      </c>
      <c r="B105">
        <v>1</v>
      </c>
      <c r="D105">
        <v>2008</v>
      </c>
      <c r="E105" s="37">
        <v>44131.8774305556</v>
      </c>
      <c r="F105" t="s">
        <v>102</v>
      </c>
      <c r="G105">
        <f t="shared" si="1"/>
        <v>47</v>
      </c>
      <c r="H105">
        <v>1</v>
      </c>
      <c r="I105">
        <v>1</v>
      </c>
      <c r="J105">
        <v>1</v>
      </c>
      <c r="K105">
        <v>1</v>
      </c>
      <c r="L105">
        <v>1</v>
      </c>
      <c r="M105">
        <v>3</v>
      </c>
      <c r="N105">
        <v>2</v>
      </c>
      <c r="O105">
        <v>3</v>
      </c>
      <c r="P105">
        <v>2</v>
      </c>
      <c r="Q105">
        <v>1</v>
      </c>
      <c r="R105">
        <v>3</v>
      </c>
      <c r="S105">
        <v>1</v>
      </c>
      <c r="T105">
        <v>1</v>
      </c>
      <c r="U105">
        <v>3</v>
      </c>
      <c r="V105">
        <v>1</v>
      </c>
      <c r="W105">
        <v>4</v>
      </c>
      <c r="X105">
        <v>2</v>
      </c>
      <c r="Y105">
        <v>3</v>
      </c>
      <c r="Z105">
        <v>2</v>
      </c>
      <c r="AA105">
        <v>3</v>
      </c>
      <c r="AB105">
        <v>1</v>
      </c>
      <c r="AC105">
        <v>3</v>
      </c>
      <c r="AD105">
        <v>1</v>
      </c>
      <c r="AE105">
        <v>3</v>
      </c>
    </row>
    <row r="106" spans="1:31">
      <c r="A106">
        <v>20229</v>
      </c>
      <c r="B106">
        <v>0</v>
      </c>
      <c r="D106">
        <v>2003</v>
      </c>
      <c r="E106" s="37">
        <v>44131.884629629603</v>
      </c>
      <c r="F106" t="s">
        <v>102</v>
      </c>
      <c r="G106">
        <f t="shared" si="1"/>
        <v>59</v>
      </c>
      <c r="H106">
        <v>2</v>
      </c>
      <c r="I106">
        <v>3</v>
      </c>
      <c r="J106">
        <v>3</v>
      </c>
      <c r="K106">
        <v>3</v>
      </c>
      <c r="L106">
        <v>3</v>
      </c>
      <c r="M106">
        <v>2</v>
      </c>
      <c r="N106">
        <v>2</v>
      </c>
      <c r="O106">
        <v>3</v>
      </c>
      <c r="P106">
        <v>2</v>
      </c>
      <c r="Q106">
        <v>2</v>
      </c>
      <c r="R106">
        <v>4</v>
      </c>
      <c r="S106">
        <v>2</v>
      </c>
      <c r="T106">
        <v>3</v>
      </c>
      <c r="U106">
        <v>2</v>
      </c>
      <c r="V106">
        <v>2</v>
      </c>
      <c r="W106">
        <v>2</v>
      </c>
      <c r="X106">
        <v>3</v>
      </c>
      <c r="Y106">
        <v>1</v>
      </c>
      <c r="Z106">
        <v>3</v>
      </c>
      <c r="AA106">
        <v>3</v>
      </c>
      <c r="AB106">
        <v>2</v>
      </c>
      <c r="AC106">
        <v>3</v>
      </c>
      <c r="AD106">
        <v>3</v>
      </c>
      <c r="AE106">
        <v>1</v>
      </c>
    </row>
    <row r="107" spans="1:31">
      <c r="A107">
        <v>20241</v>
      </c>
      <c r="B107">
        <v>0</v>
      </c>
      <c r="C107">
        <v>0</v>
      </c>
      <c r="D107">
        <v>1992</v>
      </c>
      <c r="E107" s="37">
        <v>44131.901273148098</v>
      </c>
      <c r="F107" t="s">
        <v>143</v>
      </c>
      <c r="G107">
        <f t="shared" si="1"/>
        <v>61</v>
      </c>
      <c r="H107">
        <v>4</v>
      </c>
      <c r="I107">
        <v>3</v>
      </c>
      <c r="J107">
        <v>2</v>
      </c>
      <c r="K107">
        <v>3</v>
      </c>
      <c r="L107">
        <v>3</v>
      </c>
      <c r="M107">
        <v>3</v>
      </c>
      <c r="N107">
        <v>3</v>
      </c>
      <c r="O107">
        <v>2</v>
      </c>
      <c r="P107">
        <v>2</v>
      </c>
      <c r="Q107">
        <v>2</v>
      </c>
      <c r="R107">
        <v>3</v>
      </c>
      <c r="S107">
        <v>3</v>
      </c>
      <c r="T107">
        <v>3</v>
      </c>
      <c r="U107">
        <v>3</v>
      </c>
      <c r="V107">
        <v>1</v>
      </c>
      <c r="W107">
        <v>2</v>
      </c>
      <c r="X107">
        <v>2</v>
      </c>
      <c r="Y107">
        <v>2</v>
      </c>
      <c r="Z107">
        <v>3</v>
      </c>
      <c r="AA107">
        <v>3</v>
      </c>
      <c r="AB107">
        <v>2</v>
      </c>
      <c r="AC107">
        <v>3</v>
      </c>
      <c r="AD107">
        <v>2</v>
      </c>
      <c r="AE107">
        <v>2</v>
      </c>
    </row>
    <row r="108" spans="1:31">
      <c r="A108">
        <v>20259</v>
      </c>
      <c r="B108">
        <v>0</v>
      </c>
      <c r="C108">
        <v>0</v>
      </c>
      <c r="D108">
        <v>2001</v>
      </c>
      <c r="E108" s="37">
        <v>44131.898715277799</v>
      </c>
      <c r="F108" t="s">
        <v>99</v>
      </c>
      <c r="G108">
        <f t="shared" si="1"/>
        <v>67</v>
      </c>
      <c r="H108">
        <v>4</v>
      </c>
      <c r="I108">
        <v>4</v>
      </c>
      <c r="J108">
        <v>3</v>
      </c>
      <c r="K108">
        <v>3</v>
      </c>
      <c r="L108">
        <v>3</v>
      </c>
      <c r="M108">
        <v>3</v>
      </c>
      <c r="N108">
        <v>2</v>
      </c>
      <c r="O108">
        <v>2</v>
      </c>
      <c r="P108">
        <v>2</v>
      </c>
      <c r="Q108">
        <v>3</v>
      </c>
      <c r="R108">
        <v>3</v>
      </c>
      <c r="S108">
        <v>4</v>
      </c>
      <c r="T108">
        <v>3</v>
      </c>
      <c r="U108">
        <v>2</v>
      </c>
      <c r="V108">
        <v>2</v>
      </c>
      <c r="W108">
        <v>2</v>
      </c>
      <c r="X108">
        <v>2</v>
      </c>
      <c r="Y108">
        <v>3</v>
      </c>
      <c r="Z108">
        <v>4</v>
      </c>
      <c r="AA108">
        <v>3</v>
      </c>
      <c r="AB108">
        <v>2</v>
      </c>
      <c r="AC108">
        <v>3</v>
      </c>
      <c r="AD108">
        <v>3</v>
      </c>
      <c r="AE108">
        <v>2</v>
      </c>
    </row>
    <row r="109" spans="1:31">
      <c r="A109">
        <v>20262</v>
      </c>
      <c r="B109">
        <v>1</v>
      </c>
      <c r="C109">
        <v>0</v>
      </c>
      <c r="D109">
        <v>1997</v>
      </c>
      <c r="E109" s="37">
        <v>44131.883599537003</v>
      </c>
      <c r="F109" t="s">
        <v>141</v>
      </c>
      <c r="G109">
        <f t="shared" si="1"/>
        <v>59</v>
      </c>
      <c r="H109">
        <v>3</v>
      </c>
      <c r="I109">
        <v>2</v>
      </c>
      <c r="J109">
        <v>2</v>
      </c>
      <c r="K109">
        <v>2</v>
      </c>
      <c r="L109">
        <v>3</v>
      </c>
      <c r="M109">
        <v>4</v>
      </c>
      <c r="N109">
        <v>2</v>
      </c>
      <c r="O109">
        <v>2</v>
      </c>
      <c r="P109">
        <v>1</v>
      </c>
      <c r="Q109">
        <v>3</v>
      </c>
      <c r="R109">
        <v>3</v>
      </c>
      <c r="S109">
        <v>4</v>
      </c>
      <c r="T109">
        <v>1</v>
      </c>
      <c r="U109">
        <v>2</v>
      </c>
      <c r="V109">
        <v>2</v>
      </c>
      <c r="W109">
        <v>2</v>
      </c>
      <c r="X109">
        <v>2</v>
      </c>
      <c r="Y109">
        <v>3</v>
      </c>
      <c r="Z109">
        <v>4</v>
      </c>
      <c r="AA109">
        <v>4</v>
      </c>
      <c r="AB109">
        <v>1</v>
      </c>
      <c r="AC109">
        <v>4</v>
      </c>
      <c r="AD109">
        <v>1</v>
      </c>
      <c r="AE109">
        <v>2</v>
      </c>
    </row>
    <row r="110" spans="1:31">
      <c r="A110">
        <v>20280</v>
      </c>
      <c r="B110">
        <v>0</v>
      </c>
      <c r="C110">
        <v>0</v>
      </c>
      <c r="D110">
        <v>1992</v>
      </c>
      <c r="E110" s="37">
        <v>44131.896990740701</v>
      </c>
      <c r="F110" t="s">
        <v>142</v>
      </c>
      <c r="G110">
        <f t="shared" si="1"/>
        <v>61</v>
      </c>
      <c r="H110">
        <v>3</v>
      </c>
      <c r="I110">
        <v>4</v>
      </c>
      <c r="J110">
        <v>3</v>
      </c>
      <c r="K110">
        <v>3</v>
      </c>
      <c r="L110">
        <v>3</v>
      </c>
      <c r="M110">
        <v>3</v>
      </c>
      <c r="N110">
        <v>2</v>
      </c>
      <c r="O110">
        <v>1</v>
      </c>
      <c r="P110">
        <v>3</v>
      </c>
      <c r="Q110">
        <v>2</v>
      </c>
      <c r="R110">
        <v>3</v>
      </c>
      <c r="S110">
        <v>2</v>
      </c>
      <c r="T110">
        <v>3</v>
      </c>
      <c r="U110">
        <v>4</v>
      </c>
      <c r="V110">
        <v>1</v>
      </c>
      <c r="W110">
        <v>2</v>
      </c>
      <c r="X110">
        <v>2</v>
      </c>
      <c r="Y110">
        <v>2</v>
      </c>
      <c r="Z110">
        <v>3</v>
      </c>
      <c r="AA110">
        <v>2</v>
      </c>
      <c r="AB110">
        <v>2</v>
      </c>
      <c r="AC110">
        <v>3</v>
      </c>
      <c r="AD110">
        <v>3</v>
      </c>
      <c r="AE110">
        <v>2</v>
      </c>
    </row>
    <row r="111" spans="1:31">
      <c r="A111">
        <v>20308</v>
      </c>
      <c r="B111">
        <v>0</v>
      </c>
      <c r="C111">
        <v>0</v>
      </c>
      <c r="D111">
        <v>1998</v>
      </c>
      <c r="E111" s="37">
        <v>44131.932372685202</v>
      </c>
      <c r="F111" t="s">
        <v>97</v>
      </c>
      <c r="G111">
        <f t="shared" si="1"/>
        <v>76</v>
      </c>
      <c r="H111">
        <v>4</v>
      </c>
      <c r="I111">
        <v>4</v>
      </c>
      <c r="J111">
        <v>4</v>
      </c>
      <c r="K111">
        <v>4</v>
      </c>
      <c r="L111">
        <v>4</v>
      </c>
      <c r="M111">
        <v>4</v>
      </c>
      <c r="N111">
        <v>3</v>
      </c>
      <c r="O111">
        <v>3</v>
      </c>
      <c r="P111">
        <v>3</v>
      </c>
      <c r="Q111">
        <v>4</v>
      </c>
      <c r="R111">
        <v>3</v>
      </c>
      <c r="S111">
        <v>3</v>
      </c>
      <c r="T111">
        <v>3</v>
      </c>
      <c r="U111">
        <v>3</v>
      </c>
      <c r="V111">
        <v>3</v>
      </c>
      <c r="W111">
        <v>2</v>
      </c>
      <c r="X111">
        <v>3</v>
      </c>
      <c r="Y111">
        <v>2</v>
      </c>
      <c r="Z111">
        <v>3</v>
      </c>
      <c r="AA111">
        <v>3</v>
      </c>
      <c r="AB111">
        <v>2</v>
      </c>
      <c r="AC111">
        <v>3</v>
      </c>
      <c r="AD111">
        <v>3</v>
      </c>
      <c r="AE111">
        <v>3</v>
      </c>
    </row>
    <row r="112" spans="1:31">
      <c r="A112">
        <v>20310</v>
      </c>
      <c r="B112">
        <v>0</v>
      </c>
      <c r="C112">
        <v>0</v>
      </c>
      <c r="D112">
        <v>1982</v>
      </c>
      <c r="E112" s="37">
        <v>44131.919965277797</v>
      </c>
      <c r="F112" t="s">
        <v>99</v>
      </c>
      <c r="G112">
        <f t="shared" si="1"/>
        <v>45</v>
      </c>
      <c r="H112">
        <v>2</v>
      </c>
      <c r="I112">
        <v>2</v>
      </c>
      <c r="J112">
        <v>2</v>
      </c>
      <c r="K112">
        <v>2</v>
      </c>
      <c r="L112">
        <v>2</v>
      </c>
      <c r="M112">
        <v>3</v>
      </c>
      <c r="N112">
        <v>2</v>
      </c>
      <c r="O112">
        <v>1</v>
      </c>
      <c r="P112">
        <v>1</v>
      </c>
      <c r="Q112">
        <v>1</v>
      </c>
      <c r="R112">
        <v>1</v>
      </c>
      <c r="S112">
        <v>1</v>
      </c>
      <c r="T112">
        <v>3</v>
      </c>
      <c r="U112">
        <v>2</v>
      </c>
      <c r="V112">
        <v>1</v>
      </c>
      <c r="W112">
        <v>2</v>
      </c>
      <c r="X112">
        <v>2</v>
      </c>
      <c r="Y112">
        <v>2</v>
      </c>
      <c r="Z112">
        <v>3</v>
      </c>
      <c r="AA112">
        <v>3</v>
      </c>
      <c r="AB112">
        <v>1</v>
      </c>
      <c r="AC112">
        <v>4</v>
      </c>
      <c r="AD112">
        <v>1</v>
      </c>
      <c r="AE112">
        <v>1</v>
      </c>
    </row>
    <row r="113" spans="1:31">
      <c r="A113">
        <v>20338</v>
      </c>
      <c r="B113">
        <v>0</v>
      </c>
      <c r="C113">
        <v>0</v>
      </c>
      <c r="D113">
        <v>1998</v>
      </c>
      <c r="E113" s="37">
        <v>44131.939803240697</v>
      </c>
      <c r="F113" t="s">
        <v>123</v>
      </c>
      <c r="G113">
        <f t="shared" si="1"/>
        <v>57</v>
      </c>
      <c r="H113">
        <v>4</v>
      </c>
      <c r="I113">
        <v>2</v>
      </c>
      <c r="J113">
        <v>2</v>
      </c>
      <c r="K113">
        <v>1</v>
      </c>
      <c r="L113">
        <v>2</v>
      </c>
      <c r="M113">
        <v>4</v>
      </c>
      <c r="N113">
        <v>2</v>
      </c>
      <c r="O113">
        <v>3</v>
      </c>
      <c r="P113">
        <v>2</v>
      </c>
      <c r="Q113">
        <v>3</v>
      </c>
      <c r="R113">
        <v>2</v>
      </c>
      <c r="S113">
        <v>3</v>
      </c>
      <c r="T113">
        <v>2</v>
      </c>
      <c r="U113">
        <v>3</v>
      </c>
      <c r="V113">
        <v>3</v>
      </c>
      <c r="W113">
        <v>2</v>
      </c>
      <c r="X113">
        <v>1</v>
      </c>
      <c r="Y113">
        <v>1</v>
      </c>
      <c r="Z113">
        <v>3</v>
      </c>
      <c r="AA113">
        <v>1</v>
      </c>
      <c r="AB113">
        <v>3</v>
      </c>
      <c r="AC113">
        <v>3</v>
      </c>
      <c r="AD113">
        <v>2</v>
      </c>
      <c r="AE113">
        <v>3</v>
      </c>
    </row>
    <row r="114" spans="1:31">
      <c r="A114">
        <v>20357</v>
      </c>
      <c r="B114">
        <v>0</v>
      </c>
      <c r="C114">
        <v>0</v>
      </c>
      <c r="D114">
        <v>2000</v>
      </c>
      <c r="E114" s="37">
        <v>44131.9600347222</v>
      </c>
      <c r="F114" t="s">
        <v>99</v>
      </c>
      <c r="G114">
        <f t="shared" si="1"/>
        <v>56</v>
      </c>
      <c r="H114">
        <v>1</v>
      </c>
      <c r="I114">
        <v>1</v>
      </c>
      <c r="J114">
        <v>3</v>
      </c>
      <c r="K114">
        <v>2</v>
      </c>
      <c r="L114">
        <v>1</v>
      </c>
      <c r="M114">
        <v>1</v>
      </c>
      <c r="N114">
        <v>2</v>
      </c>
      <c r="O114">
        <v>3</v>
      </c>
      <c r="P114">
        <v>1</v>
      </c>
      <c r="Q114">
        <v>1</v>
      </c>
      <c r="R114">
        <v>3</v>
      </c>
      <c r="S114">
        <v>4</v>
      </c>
      <c r="T114">
        <v>1</v>
      </c>
      <c r="U114">
        <v>2</v>
      </c>
      <c r="V114">
        <v>2</v>
      </c>
      <c r="W114">
        <v>4</v>
      </c>
      <c r="X114">
        <v>2</v>
      </c>
      <c r="Y114">
        <v>3</v>
      </c>
      <c r="Z114">
        <v>4</v>
      </c>
      <c r="AA114">
        <v>4</v>
      </c>
      <c r="AB114">
        <v>3</v>
      </c>
      <c r="AC114">
        <v>4</v>
      </c>
      <c r="AD114">
        <v>2</v>
      </c>
      <c r="AE114">
        <v>2</v>
      </c>
    </row>
    <row r="115" spans="1:31">
      <c r="A115">
        <v>20360</v>
      </c>
      <c r="B115">
        <v>0</v>
      </c>
      <c r="C115">
        <v>1</v>
      </c>
      <c r="D115">
        <v>2001</v>
      </c>
      <c r="E115" s="37">
        <v>44135.770243055602</v>
      </c>
      <c r="F115" t="s">
        <v>233</v>
      </c>
      <c r="G115">
        <f t="shared" si="1"/>
        <v>76</v>
      </c>
      <c r="H115">
        <v>4</v>
      </c>
      <c r="I115">
        <v>3</v>
      </c>
      <c r="J115">
        <v>4</v>
      </c>
      <c r="K115">
        <v>3</v>
      </c>
      <c r="L115">
        <v>3</v>
      </c>
      <c r="M115">
        <v>3</v>
      </c>
      <c r="N115">
        <v>4</v>
      </c>
      <c r="O115">
        <v>3</v>
      </c>
      <c r="P115">
        <v>2</v>
      </c>
      <c r="Q115">
        <v>4</v>
      </c>
      <c r="R115">
        <v>3</v>
      </c>
      <c r="S115">
        <v>4</v>
      </c>
      <c r="T115">
        <v>3</v>
      </c>
      <c r="U115">
        <v>3</v>
      </c>
      <c r="V115">
        <v>2</v>
      </c>
      <c r="W115">
        <v>4</v>
      </c>
      <c r="X115">
        <v>2</v>
      </c>
      <c r="Y115">
        <v>3</v>
      </c>
      <c r="Z115">
        <v>4</v>
      </c>
      <c r="AA115">
        <v>3</v>
      </c>
      <c r="AB115">
        <v>3</v>
      </c>
      <c r="AC115">
        <v>3</v>
      </c>
      <c r="AD115">
        <v>3</v>
      </c>
      <c r="AE115">
        <v>3</v>
      </c>
    </row>
    <row r="116" spans="1:31">
      <c r="A116">
        <v>20374</v>
      </c>
      <c r="B116">
        <v>0</v>
      </c>
      <c r="C116">
        <v>0</v>
      </c>
      <c r="D116">
        <v>2000</v>
      </c>
      <c r="E116" s="37">
        <v>44132.736527777801</v>
      </c>
      <c r="F116" t="s">
        <v>178</v>
      </c>
      <c r="G116">
        <f t="shared" si="1"/>
        <v>59</v>
      </c>
      <c r="H116">
        <v>3</v>
      </c>
      <c r="I116">
        <v>3</v>
      </c>
      <c r="J116">
        <v>2</v>
      </c>
      <c r="K116">
        <v>3</v>
      </c>
      <c r="L116">
        <v>2</v>
      </c>
      <c r="M116">
        <v>4</v>
      </c>
      <c r="N116">
        <v>2</v>
      </c>
      <c r="O116">
        <v>2</v>
      </c>
      <c r="P116">
        <v>3</v>
      </c>
      <c r="Q116">
        <v>1</v>
      </c>
      <c r="R116">
        <v>2</v>
      </c>
      <c r="S116">
        <v>3</v>
      </c>
      <c r="T116">
        <v>2</v>
      </c>
      <c r="U116">
        <v>2</v>
      </c>
      <c r="V116">
        <v>3</v>
      </c>
      <c r="W116">
        <v>2</v>
      </c>
      <c r="X116">
        <v>2</v>
      </c>
      <c r="Y116">
        <v>3</v>
      </c>
      <c r="Z116">
        <v>4</v>
      </c>
      <c r="AA116">
        <v>2</v>
      </c>
      <c r="AB116">
        <v>3</v>
      </c>
      <c r="AC116">
        <v>2</v>
      </c>
      <c r="AD116">
        <v>1</v>
      </c>
      <c r="AE116">
        <v>3</v>
      </c>
    </row>
    <row r="117" spans="1:31">
      <c r="A117">
        <v>20379</v>
      </c>
      <c r="B117">
        <v>0</v>
      </c>
      <c r="C117">
        <v>0</v>
      </c>
      <c r="D117">
        <v>2000</v>
      </c>
      <c r="E117" s="37">
        <v>44131.9922800926</v>
      </c>
      <c r="F117" t="s">
        <v>145</v>
      </c>
      <c r="G117">
        <f t="shared" si="1"/>
        <v>61</v>
      </c>
      <c r="H117">
        <v>4</v>
      </c>
      <c r="I117">
        <v>3</v>
      </c>
      <c r="J117">
        <v>3</v>
      </c>
      <c r="K117">
        <v>3</v>
      </c>
      <c r="L117">
        <v>3</v>
      </c>
      <c r="M117">
        <v>3</v>
      </c>
      <c r="N117">
        <v>2</v>
      </c>
      <c r="O117">
        <v>1</v>
      </c>
      <c r="P117">
        <v>1</v>
      </c>
      <c r="Q117">
        <v>3</v>
      </c>
      <c r="R117">
        <v>3</v>
      </c>
      <c r="S117">
        <v>4</v>
      </c>
      <c r="T117">
        <v>3</v>
      </c>
      <c r="U117">
        <v>3</v>
      </c>
      <c r="V117">
        <v>1</v>
      </c>
      <c r="W117">
        <v>1</v>
      </c>
      <c r="X117">
        <v>2</v>
      </c>
      <c r="Y117">
        <v>2</v>
      </c>
      <c r="Z117">
        <v>2</v>
      </c>
      <c r="AA117">
        <v>3</v>
      </c>
      <c r="AB117">
        <v>2</v>
      </c>
      <c r="AC117">
        <v>4</v>
      </c>
      <c r="AD117">
        <v>3</v>
      </c>
      <c r="AE117">
        <v>2</v>
      </c>
    </row>
    <row r="118" spans="1:31">
      <c r="A118">
        <v>20382</v>
      </c>
      <c r="B118">
        <v>0</v>
      </c>
      <c r="C118">
        <v>0</v>
      </c>
      <c r="D118">
        <v>1999</v>
      </c>
      <c r="E118" s="37">
        <v>44131.9992361111</v>
      </c>
      <c r="F118" t="s">
        <v>146</v>
      </c>
      <c r="G118">
        <f t="shared" si="1"/>
        <v>76</v>
      </c>
      <c r="H118">
        <v>4</v>
      </c>
      <c r="I118">
        <v>3</v>
      </c>
      <c r="J118">
        <v>3</v>
      </c>
      <c r="K118">
        <v>2</v>
      </c>
      <c r="L118">
        <v>2</v>
      </c>
      <c r="M118">
        <v>3</v>
      </c>
      <c r="N118">
        <v>3</v>
      </c>
      <c r="O118">
        <v>3</v>
      </c>
      <c r="P118">
        <v>2</v>
      </c>
      <c r="Q118">
        <v>3</v>
      </c>
      <c r="R118">
        <v>4</v>
      </c>
      <c r="S118">
        <v>4</v>
      </c>
      <c r="T118">
        <v>3</v>
      </c>
      <c r="U118">
        <v>3</v>
      </c>
      <c r="V118">
        <v>4</v>
      </c>
      <c r="W118">
        <v>2</v>
      </c>
      <c r="X118">
        <v>4</v>
      </c>
      <c r="Y118">
        <v>3</v>
      </c>
      <c r="Z118">
        <v>4</v>
      </c>
      <c r="AA118">
        <v>3</v>
      </c>
      <c r="AB118">
        <v>4</v>
      </c>
      <c r="AC118">
        <v>4</v>
      </c>
      <c r="AD118">
        <v>3</v>
      </c>
      <c r="AE118">
        <v>3</v>
      </c>
    </row>
    <row r="119" spans="1:31">
      <c r="A119">
        <v>20384</v>
      </c>
      <c r="B119">
        <v>0</v>
      </c>
      <c r="C119">
        <v>0</v>
      </c>
      <c r="D119">
        <v>2001</v>
      </c>
      <c r="E119" s="37">
        <v>44131.991458333301</v>
      </c>
      <c r="F119" t="s">
        <v>97</v>
      </c>
      <c r="G119">
        <f t="shared" si="1"/>
        <v>65</v>
      </c>
      <c r="H119">
        <v>3</v>
      </c>
      <c r="I119">
        <v>3</v>
      </c>
      <c r="J119">
        <v>3</v>
      </c>
      <c r="K119">
        <v>3</v>
      </c>
      <c r="L119">
        <v>1</v>
      </c>
      <c r="M119">
        <v>3</v>
      </c>
      <c r="N119">
        <v>3</v>
      </c>
      <c r="O119">
        <v>3</v>
      </c>
      <c r="P119">
        <v>1</v>
      </c>
      <c r="Q119">
        <v>1</v>
      </c>
      <c r="R119">
        <v>2</v>
      </c>
      <c r="S119">
        <v>4</v>
      </c>
      <c r="T119">
        <v>2</v>
      </c>
      <c r="U119">
        <v>2</v>
      </c>
      <c r="V119">
        <v>3</v>
      </c>
      <c r="W119">
        <v>2</v>
      </c>
      <c r="X119">
        <v>2</v>
      </c>
      <c r="Y119">
        <v>4</v>
      </c>
      <c r="Z119">
        <v>4</v>
      </c>
      <c r="AA119">
        <v>4</v>
      </c>
      <c r="AB119">
        <v>3</v>
      </c>
      <c r="AC119">
        <v>4</v>
      </c>
      <c r="AD119">
        <v>2</v>
      </c>
      <c r="AE119">
        <v>3</v>
      </c>
    </row>
    <row r="120" spans="1:31">
      <c r="A120">
        <v>20423</v>
      </c>
      <c r="B120">
        <v>0</v>
      </c>
      <c r="C120">
        <v>0</v>
      </c>
      <c r="D120">
        <v>1994</v>
      </c>
      <c r="E120" s="37">
        <v>44133.456458333298</v>
      </c>
      <c r="F120" t="s">
        <v>197</v>
      </c>
      <c r="G120">
        <f t="shared" si="1"/>
        <v>58</v>
      </c>
      <c r="H120">
        <v>3</v>
      </c>
      <c r="I120">
        <v>3</v>
      </c>
      <c r="J120">
        <v>3</v>
      </c>
      <c r="K120">
        <v>2</v>
      </c>
      <c r="L120">
        <v>2</v>
      </c>
      <c r="M120">
        <v>3</v>
      </c>
      <c r="N120">
        <v>3</v>
      </c>
      <c r="O120">
        <v>3</v>
      </c>
      <c r="P120">
        <v>2</v>
      </c>
      <c r="Q120">
        <v>2</v>
      </c>
      <c r="R120">
        <v>3</v>
      </c>
      <c r="S120">
        <v>4</v>
      </c>
      <c r="T120">
        <v>2</v>
      </c>
      <c r="U120">
        <v>2</v>
      </c>
      <c r="V120">
        <v>1</v>
      </c>
      <c r="W120">
        <v>1</v>
      </c>
      <c r="X120">
        <v>1</v>
      </c>
      <c r="Y120">
        <v>2</v>
      </c>
      <c r="Z120">
        <v>4</v>
      </c>
      <c r="AA120">
        <v>2</v>
      </c>
      <c r="AB120">
        <v>3</v>
      </c>
      <c r="AC120">
        <v>3</v>
      </c>
      <c r="AD120">
        <v>2</v>
      </c>
      <c r="AE120">
        <v>2</v>
      </c>
    </row>
    <row r="121" spans="1:31">
      <c r="A121">
        <v>20425</v>
      </c>
      <c r="B121">
        <v>0</v>
      </c>
      <c r="C121">
        <v>0</v>
      </c>
      <c r="D121">
        <v>1976</v>
      </c>
      <c r="E121" s="37">
        <v>44132.3367939815</v>
      </c>
      <c r="F121" t="s">
        <v>125</v>
      </c>
      <c r="G121">
        <f t="shared" si="1"/>
        <v>50</v>
      </c>
      <c r="H121">
        <v>3</v>
      </c>
      <c r="I121">
        <v>3</v>
      </c>
      <c r="J121">
        <v>1</v>
      </c>
      <c r="K121">
        <v>2</v>
      </c>
      <c r="L121">
        <v>3</v>
      </c>
      <c r="M121">
        <v>3</v>
      </c>
      <c r="N121">
        <v>2</v>
      </c>
      <c r="O121">
        <v>3</v>
      </c>
      <c r="P121">
        <v>3</v>
      </c>
      <c r="Q121">
        <v>2</v>
      </c>
      <c r="R121">
        <v>1</v>
      </c>
      <c r="S121">
        <v>1</v>
      </c>
      <c r="T121">
        <v>3</v>
      </c>
      <c r="U121">
        <v>1</v>
      </c>
      <c r="V121">
        <v>1</v>
      </c>
      <c r="W121">
        <v>3</v>
      </c>
      <c r="X121">
        <v>1</v>
      </c>
      <c r="Y121">
        <v>3</v>
      </c>
      <c r="Z121">
        <v>1</v>
      </c>
      <c r="AA121">
        <v>3</v>
      </c>
      <c r="AB121">
        <v>1</v>
      </c>
      <c r="AC121">
        <v>4</v>
      </c>
      <c r="AD121">
        <v>1</v>
      </c>
      <c r="AE121">
        <v>1</v>
      </c>
    </row>
    <row r="122" spans="1:31">
      <c r="A122">
        <v>20428</v>
      </c>
      <c r="B122">
        <v>0</v>
      </c>
      <c r="C122">
        <v>0</v>
      </c>
      <c r="D122">
        <v>1998</v>
      </c>
      <c r="E122" s="37">
        <v>44132.338344907403</v>
      </c>
      <c r="F122" t="s">
        <v>99</v>
      </c>
      <c r="G122">
        <f t="shared" si="1"/>
        <v>63</v>
      </c>
      <c r="H122">
        <v>3</v>
      </c>
      <c r="I122">
        <v>3</v>
      </c>
      <c r="J122">
        <v>3</v>
      </c>
      <c r="K122">
        <v>3</v>
      </c>
      <c r="L122">
        <v>3</v>
      </c>
      <c r="M122">
        <v>2</v>
      </c>
      <c r="N122">
        <v>4</v>
      </c>
      <c r="O122">
        <v>2</v>
      </c>
      <c r="P122">
        <v>2</v>
      </c>
      <c r="Q122">
        <v>2</v>
      </c>
      <c r="R122">
        <v>3</v>
      </c>
      <c r="S122">
        <v>3</v>
      </c>
      <c r="T122">
        <v>3</v>
      </c>
      <c r="U122">
        <v>3</v>
      </c>
      <c r="V122">
        <v>2</v>
      </c>
      <c r="W122">
        <v>2</v>
      </c>
      <c r="X122">
        <v>2</v>
      </c>
      <c r="Y122">
        <v>3</v>
      </c>
      <c r="Z122">
        <v>2</v>
      </c>
      <c r="AA122">
        <v>3</v>
      </c>
      <c r="AB122">
        <v>2</v>
      </c>
      <c r="AC122">
        <v>2</v>
      </c>
      <c r="AD122">
        <v>3</v>
      </c>
      <c r="AE122">
        <v>3</v>
      </c>
    </row>
    <row r="123" spans="1:31">
      <c r="A123">
        <v>20436</v>
      </c>
      <c r="B123">
        <v>0</v>
      </c>
      <c r="C123">
        <v>0</v>
      </c>
      <c r="D123">
        <v>1998</v>
      </c>
      <c r="E123" s="37">
        <v>44132.354062500002</v>
      </c>
      <c r="F123" t="s">
        <v>147</v>
      </c>
      <c r="G123">
        <f t="shared" si="1"/>
        <v>52</v>
      </c>
      <c r="H123">
        <v>2</v>
      </c>
      <c r="I123">
        <v>2</v>
      </c>
      <c r="J123">
        <v>2</v>
      </c>
      <c r="K123">
        <v>1</v>
      </c>
      <c r="L123">
        <v>3</v>
      </c>
      <c r="M123">
        <v>2</v>
      </c>
      <c r="N123">
        <v>2</v>
      </c>
      <c r="O123">
        <v>2</v>
      </c>
      <c r="P123">
        <v>2</v>
      </c>
      <c r="Q123">
        <v>1</v>
      </c>
      <c r="R123">
        <v>3</v>
      </c>
      <c r="S123">
        <v>4</v>
      </c>
      <c r="T123">
        <v>2</v>
      </c>
      <c r="U123">
        <v>3</v>
      </c>
      <c r="V123">
        <v>1</v>
      </c>
      <c r="W123">
        <v>2</v>
      </c>
      <c r="X123">
        <v>2</v>
      </c>
      <c r="Y123">
        <v>3</v>
      </c>
      <c r="Z123">
        <v>1</v>
      </c>
      <c r="AA123">
        <v>2</v>
      </c>
      <c r="AB123">
        <v>2</v>
      </c>
      <c r="AC123">
        <v>4</v>
      </c>
      <c r="AD123">
        <v>2</v>
      </c>
      <c r="AE123">
        <v>2</v>
      </c>
    </row>
    <row r="124" spans="1:31">
      <c r="A124">
        <v>20439</v>
      </c>
      <c r="B124">
        <v>0</v>
      </c>
      <c r="C124">
        <v>0</v>
      </c>
      <c r="D124">
        <v>1998</v>
      </c>
      <c r="E124" s="37">
        <v>44132.359571759298</v>
      </c>
      <c r="F124" t="s">
        <v>99</v>
      </c>
      <c r="G124">
        <f t="shared" si="1"/>
        <v>79</v>
      </c>
      <c r="H124">
        <v>4</v>
      </c>
      <c r="I124">
        <v>4</v>
      </c>
      <c r="J124">
        <v>3</v>
      </c>
      <c r="K124">
        <v>4</v>
      </c>
      <c r="L124">
        <v>4</v>
      </c>
      <c r="M124">
        <v>3</v>
      </c>
      <c r="N124">
        <v>3</v>
      </c>
      <c r="O124">
        <v>2</v>
      </c>
      <c r="P124">
        <v>2</v>
      </c>
      <c r="Q124">
        <v>4</v>
      </c>
      <c r="R124">
        <v>4</v>
      </c>
      <c r="S124">
        <v>4</v>
      </c>
      <c r="T124">
        <v>3</v>
      </c>
      <c r="U124">
        <v>4</v>
      </c>
      <c r="V124">
        <v>4</v>
      </c>
      <c r="W124">
        <v>2</v>
      </c>
      <c r="X124">
        <v>2</v>
      </c>
      <c r="Y124">
        <v>3</v>
      </c>
      <c r="Z124">
        <v>4</v>
      </c>
      <c r="AA124">
        <v>4</v>
      </c>
      <c r="AB124">
        <v>4</v>
      </c>
      <c r="AC124">
        <v>4</v>
      </c>
      <c r="AD124">
        <v>2</v>
      </c>
      <c r="AE124">
        <v>2</v>
      </c>
    </row>
    <row r="125" spans="1:31">
      <c r="A125">
        <v>20445</v>
      </c>
      <c r="B125">
        <v>0</v>
      </c>
      <c r="C125">
        <v>0</v>
      </c>
      <c r="D125">
        <v>1999</v>
      </c>
      <c r="E125" s="37">
        <v>44132.384143518502</v>
      </c>
      <c r="F125" t="s">
        <v>139</v>
      </c>
      <c r="G125">
        <f t="shared" si="1"/>
        <v>57</v>
      </c>
      <c r="H125">
        <v>1</v>
      </c>
      <c r="I125">
        <v>2</v>
      </c>
      <c r="J125">
        <v>2</v>
      </c>
      <c r="K125">
        <v>2</v>
      </c>
      <c r="L125">
        <v>3</v>
      </c>
      <c r="M125">
        <v>2</v>
      </c>
      <c r="N125">
        <v>2</v>
      </c>
      <c r="O125">
        <v>3</v>
      </c>
      <c r="P125">
        <v>3</v>
      </c>
      <c r="Q125">
        <v>2</v>
      </c>
      <c r="R125">
        <v>3</v>
      </c>
      <c r="S125">
        <v>3</v>
      </c>
      <c r="T125">
        <v>2</v>
      </c>
      <c r="U125">
        <v>3</v>
      </c>
      <c r="V125">
        <v>1</v>
      </c>
      <c r="W125">
        <v>2</v>
      </c>
      <c r="X125">
        <v>2</v>
      </c>
      <c r="Y125">
        <v>3</v>
      </c>
      <c r="Z125">
        <v>3</v>
      </c>
      <c r="AA125">
        <v>3</v>
      </c>
      <c r="AB125">
        <v>3</v>
      </c>
      <c r="AC125">
        <v>3</v>
      </c>
      <c r="AD125">
        <v>2</v>
      </c>
      <c r="AE125">
        <v>2</v>
      </c>
    </row>
    <row r="126" spans="1:31">
      <c r="A126">
        <v>20457</v>
      </c>
      <c r="B126">
        <v>0</v>
      </c>
      <c r="C126">
        <v>0</v>
      </c>
      <c r="D126">
        <v>1997</v>
      </c>
      <c r="E126" s="37">
        <v>44132.379560185203</v>
      </c>
      <c r="F126" t="s">
        <v>97</v>
      </c>
      <c r="G126">
        <f t="shared" si="1"/>
        <v>89</v>
      </c>
      <c r="H126">
        <v>1</v>
      </c>
      <c r="I126">
        <v>4</v>
      </c>
      <c r="J126">
        <v>4</v>
      </c>
      <c r="K126">
        <v>4</v>
      </c>
      <c r="L126">
        <v>4</v>
      </c>
      <c r="M126">
        <v>4</v>
      </c>
      <c r="N126">
        <v>4</v>
      </c>
      <c r="O126">
        <v>4</v>
      </c>
      <c r="P126">
        <v>4</v>
      </c>
      <c r="Q126">
        <v>4</v>
      </c>
      <c r="R126">
        <v>4</v>
      </c>
      <c r="S126">
        <v>4</v>
      </c>
      <c r="T126">
        <v>3</v>
      </c>
      <c r="U126">
        <v>4</v>
      </c>
      <c r="V126">
        <v>4</v>
      </c>
      <c r="W126">
        <v>4</v>
      </c>
      <c r="X126">
        <v>4</v>
      </c>
      <c r="Y126">
        <v>4</v>
      </c>
      <c r="Z126">
        <v>4</v>
      </c>
      <c r="AA126">
        <v>4</v>
      </c>
      <c r="AB126">
        <v>4</v>
      </c>
      <c r="AC126">
        <v>4</v>
      </c>
      <c r="AD126">
        <v>4</v>
      </c>
      <c r="AE126">
        <v>1</v>
      </c>
    </row>
    <row r="127" spans="1:31">
      <c r="A127">
        <v>20463</v>
      </c>
      <c r="B127">
        <v>1</v>
      </c>
      <c r="C127">
        <v>0</v>
      </c>
      <c r="D127">
        <v>1999</v>
      </c>
      <c r="E127" s="37">
        <v>44132.391585648104</v>
      </c>
      <c r="F127" t="s">
        <v>99</v>
      </c>
      <c r="G127">
        <f t="shared" si="1"/>
        <v>57</v>
      </c>
      <c r="H127">
        <v>2</v>
      </c>
      <c r="I127">
        <v>2</v>
      </c>
      <c r="J127">
        <v>2</v>
      </c>
      <c r="K127">
        <v>2</v>
      </c>
      <c r="L127">
        <v>2</v>
      </c>
      <c r="M127">
        <v>2</v>
      </c>
      <c r="N127">
        <v>3</v>
      </c>
      <c r="O127">
        <v>3</v>
      </c>
      <c r="P127">
        <v>2</v>
      </c>
      <c r="Q127">
        <v>2</v>
      </c>
      <c r="R127">
        <v>3</v>
      </c>
      <c r="S127">
        <v>3</v>
      </c>
      <c r="T127">
        <v>2</v>
      </c>
      <c r="U127">
        <v>3</v>
      </c>
      <c r="V127">
        <v>1</v>
      </c>
      <c r="W127">
        <v>3</v>
      </c>
      <c r="X127">
        <v>2</v>
      </c>
      <c r="Y127">
        <v>3</v>
      </c>
      <c r="Z127">
        <v>3</v>
      </c>
      <c r="AA127">
        <v>3</v>
      </c>
      <c r="AB127">
        <v>3</v>
      </c>
      <c r="AC127">
        <v>2</v>
      </c>
      <c r="AD127">
        <v>2</v>
      </c>
      <c r="AE127">
        <v>2</v>
      </c>
    </row>
    <row r="128" spans="1:31">
      <c r="A128">
        <v>20467</v>
      </c>
      <c r="B128">
        <v>0</v>
      </c>
      <c r="C128">
        <v>0</v>
      </c>
      <c r="D128">
        <v>2000</v>
      </c>
      <c r="E128" s="37">
        <v>44132.409849536998</v>
      </c>
      <c r="F128" t="s">
        <v>149</v>
      </c>
      <c r="G128">
        <f t="shared" si="1"/>
        <v>38</v>
      </c>
      <c r="H128">
        <v>3</v>
      </c>
      <c r="I128">
        <v>1</v>
      </c>
      <c r="J128">
        <v>1</v>
      </c>
      <c r="K128">
        <v>1</v>
      </c>
      <c r="L128">
        <v>1</v>
      </c>
      <c r="M128">
        <v>3</v>
      </c>
      <c r="N128">
        <v>1</v>
      </c>
      <c r="O128">
        <v>1</v>
      </c>
      <c r="P128">
        <v>2</v>
      </c>
      <c r="Q128">
        <v>3</v>
      </c>
      <c r="R128">
        <v>2</v>
      </c>
      <c r="S128">
        <v>4</v>
      </c>
      <c r="T128">
        <v>1</v>
      </c>
      <c r="U128">
        <v>2</v>
      </c>
      <c r="V128">
        <v>1</v>
      </c>
      <c r="W128">
        <v>1</v>
      </c>
      <c r="X128">
        <v>1</v>
      </c>
      <c r="Y128">
        <v>1</v>
      </c>
      <c r="Z128">
        <v>1</v>
      </c>
      <c r="AA128">
        <v>2</v>
      </c>
      <c r="AB128">
        <v>1</v>
      </c>
      <c r="AC128">
        <v>2</v>
      </c>
      <c r="AD128">
        <v>1</v>
      </c>
      <c r="AE128">
        <v>1</v>
      </c>
    </row>
    <row r="129" spans="1:31">
      <c r="A129">
        <v>20476</v>
      </c>
      <c r="B129">
        <v>0</v>
      </c>
      <c r="C129">
        <v>1</v>
      </c>
      <c r="D129">
        <v>1983</v>
      </c>
      <c r="E129" s="37">
        <v>44132.4062962963</v>
      </c>
      <c r="F129" t="s">
        <v>148</v>
      </c>
      <c r="G129">
        <f t="shared" si="1"/>
        <v>48</v>
      </c>
      <c r="H129">
        <v>1</v>
      </c>
      <c r="I129">
        <v>2</v>
      </c>
      <c r="J129">
        <v>2</v>
      </c>
      <c r="K129">
        <v>2</v>
      </c>
      <c r="L129">
        <v>1</v>
      </c>
      <c r="M129">
        <v>4</v>
      </c>
      <c r="N129">
        <v>1</v>
      </c>
      <c r="O129">
        <v>2</v>
      </c>
      <c r="P129">
        <v>1</v>
      </c>
      <c r="Q129">
        <v>1</v>
      </c>
      <c r="R129">
        <v>3</v>
      </c>
      <c r="S129">
        <v>4</v>
      </c>
      <c r="T129">
        <v>1</v>
      </c>
      <c r="U129">
        <v>2</v>
      </c>
      <c r="V129">
        <v>1</v>
      </c>
      <c r="W129">
        <v>2</v>
      </c>
      <c r="X129">
        <v>1</v>
      </c>
      <c r="Y129">
        <v>2</v>
      </c>
      <c r="Z129">
        <v>3</v>
      </c>
      <c r="AA129">
        <v>3</v>
      </c>
      <c r="AB129">
        <v>2</v>
      </c>
      <c r="AC129">
        <v>3</v>
      </c>
      <c r="AD129">
        <v>2</v>
      </c>
      <c r="AE129">
        <v>2</v>
      </c>
    </row>
    <row r="130" spans="1:31">
      <c r="A130">
        <v>20487</v>
      </c>
      <c r="B130">
        <v>0</v>
      </c>
      <c r="C130">
        <v>0</v>
      </c>
      <c r="D130">
        <v>1999</v>
      </c>
      <c r="E130" s="37">
        <v>44132.421990740702</v>
      </c>
      <c r="F130" t="s">
        <v>150</v>
      </c>
      <c r="G130">
        <f t="shared" ref="G130:G193" si="2">SUM(H130:AE130)</f>
        <v>87</v>
      </c>
      <c r="H130">
        <v>4</v>
      </c>
      <c r="I130">
        <v>4</v>
      </c>
      <c r="J130">
        <v>4</v>
      </c>
      <c r="K130">
        <v>4</v>
      </c>
      <c r="L130">
        <v>4</v>
      </c>
      <c r="M130">
        <v>3</v>
      </c>
      <c r="N130">
        <v>4</v>
      </c>
      <c r="O130">
        <v>4</v>
      </c>
      <c r="P130">
        <v>4</v>
      </c>
      <c r="Q130">
        <v>4</v>
      </c>
      <c r="R130">
        <v>4</v>
      </c>
      <c r="S130">
        <v>4</v>
      </c>
      <c r="T130">
        <v>3</v>
      </c>
      <c r="U130">
        <v>4</v>
      </c>
      <c r="V130">
        <v>3</v>
      </c>
      <c r="W130">
        <v>2</v>
      </c>
      <c r="X130">
        <v>3</v>
      </c>
      <c r="Y130">
        <v>4</v>
      </c>
      <c r="Z130">
        <v>4</v>
      </c>
      <c r="AA130">
        <v>4</v>
      </c>
      <c r="AB130">
        <v>4</v>
      </c>
      <c r="AC130">
        <v>4</v>
      </c>
      <c r="AD130">
        <v>3</v>
      </c>
      <c r="AE130">
        <v>2</v>
      </c>
    </row>
    <row r="131" spans="1:31">
      <c r="A131">
        <v>20494</v>
      </c>
      <c r="B131">
        <v>0</v>
      </c>
      <c r="C131">
        <v>0</v>
      </c>
      <c r="D131">
        <v>1992</v>
      </c>
      <c r="E131" s="37">
        <v>44132.424745370401</v>
      </c>
      <c r="F131" t="s">
        <v>97</v>
      </c>
      <c r="G131">
        <f t="shared" si="2"/>
        <v>62</v>
      </c>
      <c r="H131">
        <v>3</v>
      </c>
      <c r="I131">
        <v>2</v>
      </c>
      <c r="J131">
        <v>3</v>
      </c>
      <c r="K131">
        <v>2</v>
      </c>
      <c r="L131">
        <v>2</v>
      </c>
      <c r="M131">
        <v>3</v>
      </c>
      <c r="N131">
        <v>2</v>
      </c>
      <c r="O131">
        <v>2</v>
      </c>
      <c r="P131">
        <v>2</v>
      </c>
      <c r="Q131">
        <v>3</v>
      </c>
      <c r="R131">
        <v>3</v>
      </c>
      <c r="S131">
        <v>3</v>
      </c>
      <c r="T131">
        <v>3</v>
      </c>
      <c r="U131">
        <v>3</v>
      </c>
      <c r="V131">
        <v>2</v>
      </c>
      <c r="W131">
        <v>4</v>
      </c>
      <c r="X131">
        <v>2</v>
      </c>
      <c r="Y131">
        <v>3</v>
      </c>
      <c r="Z131">
        <v>3</v>
      </c>
      <c r="AA131">
        <v>3</v>
      </c>
      <c r="AB131">
        <v>2</v>
      </c>
      <c r="AC131">
        <v>3</v>
      </c>
      <c r="AD131">
        <v>2</v>
      </c>
      <c r="AE131">
        <v>2</v>
      </c>
    </row>
    <row r="132" spans="1:31">
      <c r="A132">
        <v>20499</v>
      </c>
      <c r="B132">
        <v>0</v>
      </c>
      <c r="C132">
        <v>0</v>
      </c>
      <c r="D132">
        <v>1961</v>
      </c>
      <c r="E132" s="37">
        <v>44132.435231481497</v>
      </c>
      <c r="F132" t="s">
        <v>151</v>
      </c>
      <c r="G132">
        <f t="shared" si="2"/>
        <v>37</v>
      </c>
      <c r="H132">
        <v>2</v>
      </c>
      <c r="I132">
        <v>2</v>
      </c>
      <c r="J132">
        <v>2</v>
      </c>
      <c r="K132">
        <v>2</v>
      </c>
      <c r="L132">
        <v>1</v>
      </c>
      <c r="M132">
        <v>2</v>
      </c>
      <c r="N132">
        <v>1</v>
      </c>
      <c r="O132">
        <v>2</v>
      </c>
      <c r="P132">
        <v>1</v>
      </c>
      <c r="Q132">
        <v>1</v>
      </c>
      <c r="R132">
        <v>2</v>
      </c>
      <c r="S132">
        <v>2</v>
      </c>
      <c r="T132">
        <v>2</v>
      </c>
      <c r="U132">
        <v>2</v>
      </c>
      <c r="V132">
        <v>1</v>
      </c>
      <c r="W132">
        <v>1</v>
      </c>
      <c r="X132">
        <v>1</v>
      </c>
      <c r="Y132">
        <v>1</v>
      </c>
      <c r="Z132">
        <v>1</v>
      </c>
      <c r="AA132">
        <v>1</v>
      </c>
      <c r="AB132">
        <v>1</v>
      </c>
      <c r="AC132">
        <v>3</v>
      </c>
      <c r="AD132">
        <v>1</v>
      </c>
      <c r="AE132">
        <v>2</v>
      </c>
    </row>
    <row r="133" spans="1:31">
      <c r="A133">
        <v>20508</v>
      </c>
      <c r="B133">
        <v>0</v>
      </c>
      <c r="C133">
        <v>0</v>
      </c>
      <c r="D133">
        <v>1998</v>
      </c>
      <c r="E133" s="37">
        <v>44132.443402777797</v>
      </c>
      <c r="F133" t="s">
        <v>99</v>
      </c>
      <c r="G133">
        <f t="shared" si="2"/>
        <v>56</v>
      </c>
      <c r="H133">
        <v>4</v>
      </c>
      <c r="I133">
        <v>3</v>
      </c>
      <c r="J133">
        <v>3</v>
      </c>
      <c r="K133">
        <v>3</v>
      </c>
      <c r="L133">
        <v>1</v>
      </c>
      <c r="M133">
        <v>2</v>
      </c>
      <c r="N133">
        <v>3</v>
      </c>
      <c r="O133">
        <v>1</v>
      </c>
      <c r="P133">
        <v>1</v>
      </c>
      <c r="Q133">
        <v>2</v>
      </c>
      <c r="R133">
        <v>3</v>
      </c>
      <c r="S133">
        <v>4</v>
      </c>
      <c r="T133">
        <v>3</v>
      </c>
      <c r="U133">
        <v>2</v>
      </c>
      <c r="V133">
        <v>1</v>
      </c>
      <c r="W133">
        <v>2</v>
      </c>
      <c r="X133">
        <v>1</v>
      </c>
      <c r="Y133">
        <v>2</v>
      </c>
      <c r="Z133">
        <v>4</v>
      </c>
      <c r="AA133">
        <v>3</v>
      </c>
      <c r="AB133">
        <v>1</v>
      </c>
      <c r="AC133">
        <v>3</v>
      </c>
      <c r="AD133">
        <v>2</v>
      </c>
      <c r="AE133">
        <v>2</v>
      </c>
    </row>
    <row r="134" spans="1:31">
      <c r="A134">
        <v>20513</v>
      </c>
      <c r="B134">
        <v>0</v>
      </c>
      <c r="C134">
        <v>0</v>
      </c>
      <c r="D134">
        <v>1996</v>
      </c>
      <c r="E134" s="37">
        <v>44132.465289351901</v>
      </c>
      <c r="F134" t="s">
        <v>97</v>
      </c>
      <c r="G134">
        <f t="shared" si="2"/>
        <v>62</v>
      </c>
      <c r="H134">
        <v>3</v>
      </c>
      <c r="I134">
        <v>2</v>
      </c>
      <c r="J134">
        <v>3</v>
      </c>
      <c r="K134">
        <v>2</v>
      </c>
      <c r="L134">
        <v>2</v>
      </c>
      <c r="M134">
        <v>2</v>
      </c>
      <c r="N134">
        <v>3</v>
      </c>
      <c r="O134">
        <v>3</v>
      </c>
      <c r="P134">
        <v>2</v>
      </c>
      <c r="Q134">
        <v>2</v>
      </c>
      <c r="R134">
        <v>3</v>
      </c>
      <c r="S134">
        <v>3</v>
      </c>
      <c r="T134">
        <v>2</v>
      </c>
      <c r="U134">
        <v>3</v>
      </c>
      <c r="V134">
        <v>2</v>
      </c>
      <c r="W134">
        <v>3</v>
      </c>
      <c r="X134">
        <v>2</v>
      </c>
      <c r="Y134">
        <v>3</v>
      </c>
      <c r="Z134">
        <v>3</v>
      </c>
      <c r="AA134">
        <v>3</v>
      </c>
      <c r="AB134">
        <v>3</v>
      </c>
      <c r="AC134">
        <v>3</v>
      </c>
      <c r="AD134">
        <v>2</v>
      </c>
      <c r="AE134">
        <v>3</v>
      </c>
    </row>
    <row r="135" spans="1:31">
      <c r="A135">
        <v>20521</v>
      </c>
      <c r="B135">
        <v>0</v>
      </c>
      <c r="C135">
        <v>0</v>
      </c>
      <c r="D135">
        <v>1998</v>
      </c>
      <c r="E135" s="37">
        <v>44136.945069444402</v>
      </c>
      <c r="F135" t="s">
        <v>99</v>
      </c>
      <c r="G135">
        <f t="shared" si="2"/>
        <v>65</v>
      </c>
      <c r="H135">
        <v>4</v>
      </c>
      <c r="I135">
        <v>4</v>
      </c>
      <c r="J135">
        <v>3</v>
      </c>
      <c r="K135">
        <v>3</v>
      </c>
      <c r="L135">
        <v>4</v>
      </c>
      <c r="M135">
        <v>3</v>
      </c>
      <c r="N135">
        <v>3</v>
      </c>
      <c r="O135">
        <v>1</v>
      </c>
      <c r="P135">
        <v>1</v>
      </c>
      <c r="Q135">
        <v>2</v>
      </c>
      <c r="R135">
        <v>4</v>
      </c>
      <c r="S135">
        <v>4</v>
      </c>
      <c r="T135">
        <v>1</v>
      </c>
      <c r="U135">
        <v>2</v>
      </c>
      <c r="V135">
        <v>2</v>
      </c>
      <c r="W135">
        <v>1</v>
      </c>
      <c r="X135">
        <v>3</v>
      </c>
      <c r="Y135">
        <v>1</v>
      </c>
      <c r="Z135">
        <v>4</v>
      </c>
      <c r="AA135">
        <v>2</v>
      </c>
      <c r="AB135">
        <v>4</v>
      </c>
      <c r="AC135">
        <v>3</v>
      </c>
      <c r="AD135">
        <v>3</v>
      </c>
      <c r="AE135">
        <v>3</v>
      </c>
    </row>
    <row r="136" spans="1:31">
      <c r="A136">
        <v>20522</v>
      </c>
      <c r="B136">
        <v>1</v>
      </c>
      <c r="C136">
        <v>0</v>
      </c>
      <c r="D136">
        <v>1972</v>
      </c>
      <c r="E136" s="37">
        <v>44132.4524074074</v>
      </c>
      <c r="F136" t="s">
        <v>152</v>
      </c>
      <c r="G136">
        <f t="shared" si="2"/>
        <v>55</v>
      </c>
      <c r="H136">
        <v>2</v>
      </c>
      <c r="I136">
        <v>2</v>
      </c>
      <c r="J136">
        <v>2</v>
      </c>
      <c r="K136">
        <v>2</v>
      </c>
      <c r="L136">
        <v>2</v>
      </c>
      <c r="M136">
        <v>3</v>
      </c>
      <c r="N136">
        <v>3</v>
      </c>
      <c r="O136">
        <v>2</v>
      </c>
      <c r="P136">
        <v>2</v>
      </c>
      <c r="Q136">
        <v>2</v>
      </c>
      <c r="R136">
        <v>3</v>
      </c>
      <c r="S136">
        <v>2</v>
      </c>
      <c r="T136">
        <v>4</v>
      </c>
      <c r="U136">
        <v>1</v>
      </c>
      <c r="V136">
        <v>1</v>
      </c>
      <c r="W136">
        <v>2</v>
      </c>
      <c r="X136">
        <v>2</v>
      </c>
      <c r="Y136">
        <v>2</v>
      </c>
      <c r="Z136">
        <v>4</v>
      </c>
      <c r="AA136">
        <v>3</v>
      </c>
      <c r="AB136">
        <v>3</v>
      </c>
      <c r="AC136">
        <v>3</v>
      </c>
      <c r="AD136">
        <v>1</v>
      </c>
      <c r="AE136">
        <v>2</v>
      </c>
    </row>
    <row r="137" spans="1:31">
      <c r="A137">
        <v>20525</v>
      </c>
      <c r="B137">
        <v>1</v>
      </c>
      <c r="C137">
        <v>0</v>
      </c>
      <c r="D137">
        <v>1994</v>
      </c>
      <c r="E137" s="37">
        <v>44132.456157407403</v>
      </c>
      <c r="F137" t="s">
        <v>153</v>
      </c>
      <c r="G137">
        <f t="shared" si="2"/>
        <v>45</v>
      </c>
      <c r="H137">
        <v>2</v>
      </c>
      <c r="I137">
        <v>2</v>
      </c>
      <c r="J137">
        <v>1</v>
      </c>
      <c r="K137">
        <v>1</v>
      </c>
      <c r="L137">
        <v>1</v>
      </c>
      <c r="M137">
        <v>2</v>
      </c>
      <c r="N137">
        <v>2</v>
      </c>
      <c r="O137">
        <v>2</v>
      </c>
      <c r="P137">
        <v>2</v>
      </c>
      <c r="Q137">
        <v>1</v>
      </c>
      <c r="R137">
        <v>3</v>
      </c>
      <c r="S137">
        <v>3</v>
      </c>
      <c r="T137">
        <v>1</v>
      </c>
      <c r="U137">
        <v>2</v>
      </c>
      <c r="V137">
        <v>1</v>
      </c>
      <c r="W137">
        <v>3</v>
      </c>
      <c r="X137">
        <v>1</v>
      </c>
      <c r="Y137">
        <v>2</v>
      </c>
      <c r="Z137">
        <v>3</v>
      </c>
      <c r="AA137">
        <v>2</v>
      </c>
      <c r="AB137">
        <v>2</v>
      </c>
      <c r="AC137">
        <v>3</v>
      </c>
      <c r="AD137">
        <v>1</v>
      </c>
      <c r="AE137">
        <v>2</v>
      </c>
    </row>
    <row r="138" spans="1:31">
      <c r="A138">
        <v>20528</v>
      </c>
      <c r="B138">
        <v>0</v>
      </c>
      <c r="C138">
        <v>1</v>
      </c>
      <c r="D138">
        <v>2000</v>
      </c>
      <c r="E138" s="37">
        <v>44132.461458333302</v>
      </c>
      <c r="F138" t="s">
        <v>154</v>
      </c>
      <c r="G138">
        <f t="shared" si="2"/>
        <v>45</v>
      </c>
      <c r="H138">
        <v>4</v>
      </c>
      <c r="I138">
        <v>1</v>
      </c>
      <c r="J138">
        <v>2</v>
      </c>
      <c r="K138">
        <v>1</v>
      </c>
      <c r="L138">
        <v>1</v>
      </c>
      <c r="M138">
        <v>2</v>
      </c>
      <c r="N138">
        <v>2</v>
      </c>
      <c r="O138">
        <v>1</v>
      </c>
      <c r="P138">
        <v>1</v>
      </c>
      <c r="Q138">
        <v>1</v>
      </c>
      <c r="R138">
        <v>1</v>
      </c>
      <c r="S138">
        <v>4</v>
      </c>
      <c r="T138">
        <v>2</v>
      </c>
      <c r="U138">
        <v>2</v>
      </c>
      <c r="V138">
        <v>1</v>
      </c>
      <c r="W138">
        <v>2</v>
      </c>
      <c r="X138">
        <v>2</v>
      </c>
      <c r="Y138">
        <v>3</v>
      </c>
      <c r="Z138">
        <v>2</v>
      </c>
      <c r="AA138">
        <v>3</v>
      </c>
      <c r="AB138">
        <v>2</v>
      </c>
      <c r="AC138">
        <v>2</v>
      </c>
      <c r="AD138">
        <v>2</v>
      </c>
      <c r="AE138">
        <v>1</v>
      </c>
    </row>
    <row r="139" spans="1:31">
      <c r="A139">
        <v>20543</v>
      </c>
      <c r="B139">
        <v>1</v>
      </c>
      <c r="C139">
        <v>0</v>
      </c>
      <c r="D139">
        <v>1994</v>
      </c>
      <c r="E139" s="37">
        <v>44132.480405092603</v>
      </c>
      <c r="F139" t="s">
        <v>155</v>
      </c>
      <c r="G139">
        <f t="shared" si="2"/>
        <v>62</v>
      </c>
      <c r="H139">
        <v>3</v>
      </c>
      <c r="I139">
        <v>3</v>
      </c>
      <c r="J139">
        <v>2</v>
      </c>
      <c r="K139">
        <v>2</v>
      </c>
      <c r="L139">
        <v>4</v>
      </c>
      <c r="M139">
        <v>3</v>
      </c>
      <c r="N139">
        <v>2</v>
      </c>
      <c r="O139">
        <v>3</v>
      </c>
      <c r="P139">
        <v>3</v>
      </c>
      <c r="Q139">
        <v>3</v>
      </c>
      <c r="R139">
        <v>4</v>
      </c>
      <c r="S139">
        <v>3</v>
      </c>
      <c r="T139">
        <v>2</v>
      </c>
      <c r="U139">
        <v>3</v>
      </c>
      <c r="V139">
        <v>1</v>
      </c>
      <c r="W139">
        <v>2</v>
      </c>
      <c r="X139">
        <v>3</v>
      </c>
      <c r="Y139">
        <v>3</v>
      </c>
      <c r="Z139">
        <v>3</v>
      </c>
      <c r="AA139">
        <v>3</v>
      </c>
      <c r="AB139">
        <v>2</v>
      </c>
      <c r="AC139">
        <v>2</v>
      </c>
      <c r="AD139">
        <v>1</v>
      </c>
      <c r="AE139">
        <v>2</v>
      </c>
    </row>
    <row r="140" spans="1:31">
      <c r="A140">
        <v>20547</v>
      </c>
      <c r="B140">
        <v>0</v>
      </c>
      <c r="C140">
        <v>0</v>
      </c>
      <c r="D140">
        <v>1999</v>
      </c>
      <c r="E140" s="37">
        <v>44132.569085648101</v>
      </c>
      <c r="F140" t="s">
        <v>162</v>
      </c>
      <c r="G140">
        <f t="shared" si="2"/>
        <v>74</v>
      </c>
      <c r="H140">
        <v>4</v>
      </c>
      <c r="I140">
        <v>4</v>
      </c>
      <c r="J140">
        <v>4</v>
      </c>
      <c r="K140">
        <v>4</v>
      </c>
      <c r="L140">
        <v>4</v>
      </c>
      <c r="M140">
        <v>2</v>
      </c>
      <c r="N140">
        <v>3</v>
      </c>
      <c r="O140">
        <v>4</v>
      </c>
      <c r="P140">
        <v>3</v>
      </c>
      <c r="Q140">
        <v>3</v>
      </c>
      <c r="R140">
        <v>3</v>
      </c>
      <c r="S140">
        <v>4</v>
      </c>
      <c r="T140">
        <v>2</v>
      </c>
      <c r="U140">
        <v>2</v>
      </c>
      <c r="V140">
        <v>2</v>
      </c>
      <c r="W140">
        <v>2</v>
      </c>
      <c r="X140">
        <v>3</v>
      </c>
      <c r="Y140">
        <v>3</v>
      </c>
      <c r="Z140">
        <v>4</v>
      </c>
      <c r="AA140">
        <v>4</v>
      </c>
      <c r="AB140">
        <v>2</v>
      </c>
      <c r="AC140">
        <v>3</v>
      </c>
      <c r="AD140">
        <v>3</v>
      </c>
      <c r="AE140">
        <v>2</v>
      </c>
    </row>
    <row r="141" spans="1:31">
      <c r="A141">
        <v>20549</v>
      </c>
      <c r="B141">
        <v>1</v>
      </c>
      <c r="C141">
        <v>0</v>
      </c>
      <c r="D141">
        <v>1987</v>
      </c>
      <c r="E141" s="37">
        <v>44132.4856828704</v>
      </c>
      <c r="F141" t="s">
        <v>99</v>
      </c>
      <c r="G141">
        <f t="shared" si="2"/>
        <v>46</v>
      </c>
      <c r="H141">
        <v>2</v>
      </c>
      <c r="I141">
        <v>1</v>
      </c>
      <c r="J141">
        <v>2</v>
      </c>
      <c r="K141">
        <v>1</v>
      </c>
      <c r="L141">
        <v>2</v>
      </c>
      <c r="M141">
        <v>1</v>
      </c>
      <c r="N141">
        <v>2</v>
      </c>
      <c r="O141">
        <v>3</v>
      </c>
      <c r="P141">
        <v>2</v>
      </c>
      <c r="Q141">
        <v>1</v>
      </c>
      <c r="R141">
        <v>2</v>
      </c>
      <c r="S141">
        <v>4</v>
      </c>
      <c r="T141">
        <v>1</v>
      </c>
      <c r="U141">
        <v>3</v>
      </c>
      <c r="V141">
        <v>1</v>
      </c>
      <c r="W141">
        <v>3</v>
      </c>
      <c r="X141">
        <v>1</v>
      </c>
      <c r="Y141">
        <v>2</v>
      </c>
      <c r="Z141">
        <v>3</v>
      </c>
      <c r="AA141">
        <v>3</v>
      </c>
      <c r="AB141">
        <v>1</v>
      </c>
      <c r="AC141">
        <v>3</v>
      </c>
      <c r="AD141">
        <v>1</v>
      </c>
      <c r="AE141">
        <v>1</v>
      </c>
    </row>
    <row r="142" spans="1:31">
      <c r="A142">
        <v>20552</v>
      </c>
      <c r="B142">
        <v>1</v>
      </c>
      <c r="D142">
        <v>1991</v>
      </c>
      <c r="E142" s="37">
        <v>44132.487129629597</v>
      </c>
      <c r="F142" t="s">
        <v>102</v>
      </c>
      <c r="G142">
        <f t="shared" si="2"/>
        <v>59</v>
      </c>
      <c r="H142">
        <v>4</v>
      </c>
      <c r="I142">
        <v>4</v>
      </c>
      <c r="J142">
        <v>2</v>
      </c>
      <c r="K142">
        <v>2</v>
      </c>
      <c r="L142">
        <v>3</v>
      </c>
      <c r="M142">
        <v>1</v>
      </c>
      <c r="N142">
        <v>3</v>
      </c>
      <c r="O142">
        <v>2</v>
      </c>
      <c r="P142">
        <v>3</v>
      </c>
      <c r="Q142">
        <v>1</v>
      </c>
      <c r="R142">
        <v>1</v>
      </c>
      <c r="S142">
        <v>3</v>
      </c>
      <c r="T142">
        <v>1</v>
      </c>
      <c r="U142">
        <v>3</v>
      </c>
      <c r="V142">
        <v>1</v>
      </c>
      <c r="W142">
        <v>4</v>
      </c>
      <c r="X142">
        <v>2</v>
      </c>
      <c r="Y142">
        <v>4</v>
      </c>
      <c r="Z142">
        <v>3</v>
      </c>
      <c r="AA142">
        <v>2</v>
      </c>
      <c r="AB142">
        <v>3</v>
      </c>
      <c r="AC142">
        <v>3</v>
      </c>
      <c r="AD142">
        <v>1</v>
      </c>
      <c r="AE142">
        <v>3</v>
      </c>
    </row>
    <row r="143" spans="1:31">
      <c r="A143">
        <v>20553</v>
      </c>
      <c r="B143">
        <v>0</v>
      </c>
      <c r="D143">
        <v>1979</v>
      </c>
      <c r="E143" s="37">
        <v>44132.489201388897</v>
      </c>
      <c r="F143" t="s">
        <v>102</v>
      </c>
      <c r="G143">
        <f t="shared" si="2"/>
        <v>61</v>
      </c>
      <c r="H143">
        <v>4</v>
      </c>
      <c r="I143">
        <v>2</v>
      </c>
      <c r="J143">
        <v>2</v>
      </c>
      <c r="K143">
        <v>3</v>
      </c>
      <c r="L143">
        <v>2</v>
      </c>
      <c r="M143">
        <v>3</v>
      </c>
      <c r="N143">
        <v>2</v>
      </c>
      <c r="O143">
        <v>2</v>
      </c>
      <c r="P143">
        <v>2</v>
      </c>
      <c r="Q143">
        <v>3</v>
      </c>
      <c r="R143">
        <v>3</v>
      </c>
      <c r="S143">
        <v>3</v>
      </c>
      <c r="T143">
        <v>2</v>
      </c>
      <c r="U143">
        <v>3</v>
      </c>
      <c r="V143">
        <v>1</v>
      </c>
      <c r="W143">
        <v>3</v>
      </c>
      <c r="X143">
        <v>2</v>
      </c>
      <c r="Y143">
        <v>3</v>
      </c>
      <c r="Z143">
        <v>3</v>
      </c>
      <c r="AA143">
        <v>3</v>
      </c>
      <c r="AB143">
        <v>2</v>
      </c>
      <c r="AC143">
        <v>4</v>
      </c>
      <c r="AD143">
        <v>2</v>
      </c>
      <c r="AE143">
        <v>2</v>
      </c>
    </row>
    <row r="144" spans="1:31">
      <c r="A144">
        <v>20557</v>
      </c>
      <c r="B144">
        <v>0</v>
      </c>
      <c r="C144">
        <v>1</v>
      </c>
      <c r="D144">
        <v>1988</v>
      </c>
      <c r="E144" s="37">
        <v>44132.493935185201</v>
      </c>
      <c r="F144" t="s">
        <v>156</v>
      </c>
      <c r="G144">
        <f t="shared" si="2"/>
        <v>68</v>
      </c>
      <c r="H144">
        <v>4</v>
      </c>
      <c r="I144">
        <v>3</v>
      </c>
      <c r="J144">
        <v>3</v>
      </c>
      <c r="K144">
        <v>3</v>
      </c>
      <c r="L144">
        <v>3</v>
      </c>
      <c r="M144">
        <v>4</v>
      </c>
      <c r="N144">
        <v>3</v>
      </c>
      <c r="O144">
        <v>2</v>
      </c>
      <c r="P144">
        <v>2</v>
      </c>
      <c r="Q144">
        <v>4</v>
      </c>
      <c r="R144">
        <v>3</v>
      </c>
      <c r="S144">
        <v>3</v>
      </c>
      <c r="T144">
        <v>3</v>
      </c>
      <c r="U144">
        <v>3</v>
      </c>
      <c r="V144">
        <v>2</v>
      </c>
      <c r="W144">
        <v>3</v>
      </c>
      <c r="X144">
        <v>2</v>
      </c>
      <c r="Y144">
        <v>2</v>
      </c>
      <c r="Z144">
        <v>3</v>
      </c>
      <c r="AA144">
        <v>2</v>
      </c>
      <c r="AB144">
        <v>2</v>
      </c>
      <c r="AC144">
        <v>3</v>
      </c>
      <c r="AD144">
        <v>3</v>
      </c>
      <c r="AE144">
        <v>3</v>
      </c>
    </row>
    <row r="145" spans="1:31">
      <c r="A145">
        <v>20593</v>
      </c>
      <c r="B145">
        <v>1</v>
      </c>
      <c r="C145">
        <v>0</v>
      </c>
      <c r="D145">
        <v>1997</v>
      </c>
      <c r="E145" s="37">
        <v>44132.575393518498</v>
      </c>
      <c r="F145" t="s">
        <v>164</v>
      </c>
      <c r="G145">
        <f t="shared" si="2"/>
        <v>66</v>
      </c>
      <c r="H145">
        <v>3</v>
      </c>
      <c r="I145">
        <v>3</v>
      </c>
      <c r="J145">
        <v>3</v>
      </c>
      <c r="K145">
        <v>2</v>
      </c>
      <c r="L145">
        <v>3</v>
      </c>
      <c r="M145">
        <v>3</v>
      </c>
      <c r="N145">
        <v>4</v>
      </c>
      <c r="O145">
        <v>3</v>
      </c>
      <c r="P145">
        <v>2</v>
      </c>
      <c r="Q145">
        <v>3</v>
      </c>
      <c r="R145">
        <v>4</v>
      </c>
      <c r="S145">
        <v>3</v>
      </c>
      <c r="T145">
        <v>2</v>
      </c>
      <c r="U145">
        <v>3</v>
      </c>
      <c r="V145">
        <v>2</v>
      </c>
      <c r="W145">
        <v>2</v>
      </c>
      <c r="X145">
        <v>2</v>
      </c>
      <c r="Y145">
        <v>2</v>
      </c>
      <c r="Z145">
        <v>2</v>
      </c>
      <c r="AA145">
        <v>3</v>
      </c>
      <c r="AB145">
        <v>3</v>
      </c>
      <c r="AC145">
        <v>3</v>
      </c>
      <c r="AD145">
        <v>3</v>
      </c>
      <c r="AE145">
        <v>3</v>
      </c>
    </row>
    <row r="146" spans="1:31">
      <c r="A146">
        <v>20597</v>
      </c>
      <c r="B146">
        <v>1</v>
      </c>
      <c r="C146">
        <v>0</v>
      </c>
      <c r="D146">
        <v>1996</v>
      </c>
      <c r="E146" s="37">
        <v>44132.528368055602</v>
      </c>
      <c r="F146" t="s">
        <v>157</v>
      </c>
      <c r="G146">
        <f t="shared" si="2"/>
        <v>55</v>
      </c>
      <c r="H146">
        <v>1</v>
      </c>
      <c r="I146">
        <v>2</v>
      </c>
      <c r="J146">
        <v>2</v>
      </c>
      <c r="K146">
        <v>2</v>
      </c>
      <c r="L146">
        <v>3</v>
      </c>
      <c r="M146">
        <v>2</v>
      </c>
      <c r="N146">
        <v>3</v>
      </c>
      <c r="O146">
        <v>2</v>
      </c>
      <c r="P146">
        <v>3</v>
      </c>
      <c r="Q146">
        <v>2</v>
      </c>
      <c r="R146">
        <v>3</v>
      </c>
      <c r="S146">
        <v>4</v>
      </c>
      <c r="T146">
        <v>2</v>
      </c>
      <c r="U146">
        <v>2</v>
      </c>
      <c r="V146">
        <v>2</v>
      </c>
      <c r="W146">
        <v>1</v>
      </c>
      <c r="X146">
        <v>3</v>
      </c>
      <c r="Y146">
        <v>2</v>
      </c>
      <c r="Z146">
        <v>4</v>
      </c>
      <c r="AA146">
        <v>3</v>
      </c>
      <c r="AB146">
        <v>1</v>
      </c>
      <c r="AC146">
        <v>2</v>
      </c>
      <c r="AD146">
        <v>1</v>
      </c>
      <c r="AE146">
        <v>3</v>
      </c>
    </row>
    <row r="147" spans="1:31">
      <c r="A147">
        <v>20609</v>
      </c>
      <c r="B147">
        <v>0</v>
      </c>
      <c r="C147">
        <v>1</v>
      </c>
      <c r="D147">
        <v>1995</v>
      </c>
      <c r="E147" s="37">
        <v>44132.540115740703</v>
      </c>
      <c r="F147" t="s">
        <v>158</v>
      </c>
      <c r="G147">
        <f t="shared" si="2"/>
        <v>58</v>
      </c>
      <c r="H147">
        <v>4</v>
      </c>
      <c r="I147">
        <v>1</v>
      </c>
      <c r="J147">
        <v>2</v>
      </c>
      <c r="K147">
        <v>3</v>
      </c>
      <c r="L147">
        <v>2</v>
      </c>
      <c r="M147">
        <v>1</v>
      </c>
      <c r="N147">
        <v>2</v>
      </c>
      <c r="O147">
        <v>2</v>
      </c>
      <c r="P147">
        <v>3</v>
      </c>
      <c r="Q147">
        <v>2</v>
      </c>
      <c r="R147">
        <v>3</v>
      </c>
      <c r="S147">
        <v>4</v>
      </c>
      <c r="T147">
        <v>1</v>
      </c>
      <c r="U147">
        <v>2</v>
      </c>
      <c r="V147">
        <v>1</v>
      </c>
      <c r="W147">
        <v>4</v>
      </c>
      <c r="X147">
        <v>1</v>
      </c>
      <c r="Y147">
        <v>3</v>
      </c>
      <c r="Z147">
        <v>4</v>
      </c>
      <c r="AA147">
        <v>4</v>
      </c>
      <c r="AB147">
        <v>2</v>
      </c>
      <c r="AC147">
        <v>3</v>
      </c>
      <c r="AD147">
        <v>2</v>
      </c>
      <c r="AE147">
        <v>2</v>
      </c>
    </row>
    <row r="148" spans="1:31">
      <c r="A148">
        <v>20612</v>
      </c>
      <c r="B148">
        <v>1</v>
      </c>
      <c r="C148">
        <v>1</v>
      </c>
      <c r="D148">
        <v>2000</v>
      </c>
      <c r="E148" s="37">
        <v>44132.566250000003</v>
      </c>
      <c r="F148" t="s">
        <v>161</v>
      </c>
      <c r="G148">
        <f t="shared" si="2"/>
        <v>65</v>
      </c>
      <c r="H148">
        <v>4</v>
      </c>
      <c r="I148">
        <v>4</v>
      </c>
      <c r="J148">
        <v>4</v>
      </c>
      <c r="K148">
        <v>4</v>
      </c>
      <c r="L148">
        <v>4</v>
      </c>
      <c r="M148">
        <v>4</v>
      </c>
      <c r="N148">
        <v>3</v>
      </c>
      <c r="O148">
        <v>4</v>
      </c>
      <c r="P148">
        <v>1</v>
      </c>
      <c r="Q148">
        <v>4</v>
      </c>
      <c r="R148">
        <v>1</v>
      </c>
      <c r="S148">
        <v>1</v>
      </c>
      <c r="T148">
        <v>4</v>
      </c>
      <c r="U148">
        <v>4</v>
      </c>
      <c r="V148">
        <v>3</v>
      </c>
      <c r="W148">
        <v>1</v>
      </c>
      <c r="X148">
        <v>2</v>
      </c>
      <c r="Y148">
        <v>1</v>
      </c>
      <c r="Z148">
        <v>1</v>
      </c>
      <c r="AA148">
        <v>1</v>
      </c>
      <c r="AB148">
        <v>2</v>
      </c>
      <c r="AC148">
        <v>1</v>
      </c>
      <c r="AD148">
        <v>4</v>
      </c>
      <c r="AE148">
        <v>3</v>
      </c>
    </row>
    <row r="149" spans="1:31">
      <c r="A149">
        <v>20616</v>
      </c>
      <c r="B149">
        <v>0</v>
      </c>
      <c r="C149">
        <v>0</v>
      </c>
      <c r="D149">
        <v>1995</v>
      </c>
      <c r="E149" s="37">
        <v>44132.5550462963</v>
      </c>
      <c r="F149" t="s">
        <v>159</v>
      </c>
      <c r="G149">
        <f t="shared" si="2"/>
        <v>70</v>
      </c>
      <c r="H149">
        <v>4</v>
      </c>
      <c r="I149">
        <v>3</v>
      </c>
      <c r="J149">
        <v>4</v>
      </c>
      <c r="K149">
        <v>4</v>
      </c>
      <c r="L149">
        <v>2</v>
      </c>
      <c r="M149">
        <v>3</v>
      </c>
      <c r="N149">
        <v>3</v>
      </c>
      <c r="O149">
        <v>2</v>
      </c>
      <c r="P149">
        <v>2</v>
      </c>
      <c r="Q149">
        <v>4</v>
      </c>
      <c r="R149">
        <v>4</v>
      </c>
      <c r="S149">
        <v>3</v>
      </c>
      <c r="T149">
        <v>2</v>
      </c>
      <c r="U149">
        <v>3</v>
      </c>
      <c r="V149">
        <v>2</v>
      </c>
      <c r="W149">
        <v>2</v>
      </c>
      <c r="X149">
        <v>2</v>
      </c>
      <c r="Y149">
        <v>3</v>
      </c>
      <c r="Z149">
        <v>3</v>
      </c>
      <c r="AA149">
        <v>4</v>
      </c>
      <c r="AB149">
        <v>2</v>
      </c>
      <c r="AC149">
        <v>2</v>
      </c>
      <c r="AD149">
        <v>4</v>
      </c>
      <c r="AE149">
        <v>3</v>
      </c>
    </row>
    <row r="150" spans="1:31">
      <c r="A150">
        <v>20617</v>
      </c>
      <c r="B150">
        <v>0</v>
      </c>
      <c r="D150">
        <v>2000</v>
      </c>
      <c r="E150" s="37">
        <v>44132.547962962999</v>
      </c>
      <c r="F150" t="s">
        <v>102</v>
      </c>
      <c r="G150">
        <f t="shared" si="2"/>
        <v>69</v>
      </c>
      <c r="H150">
        <v>3</v>
      </c>
      <c r="I150">
        <v>3</v>
      </c>
      <c r="J150">
        <v>4</v>
      </c>
      <c r="K150">
        <v>4</v>
      </c>
      <c r="L150">
        <v>3</v>
      </c>
      <c r="M150">
        <v>1</v>
      </c>
      <c r="N150">
        <v>3</v>
      </c>
      <c r="O150">
        <v>2</v>
      </c>
      <c r="P150">
        <v>2</v>
      </c>
      <c r="Q150">
        <v>3</v>
      </c>
      <c r="R150">
        <v>3</v>
      </c>
      <c r="S150">
        <v>4</v>
      </c>
      <c r="T150">
        <v>3</v>
      </c>
      <c r="U150">
        <v>3</v>
      </c>
      <c r="V150">
        <v>3</v>
      </c>
      <c r="W150">
        <v>3</v>
      </c>
      <c r="X150">
        <v>2</v>
      </c>
      <c r="Y150">
        <v>1</v>
      </c>
      <c r="Z150">
        <v>4</v>
      </c>
      <c r="AA150">
        <v>4</v>
      </c>
      <c r="AB150">
        <v>3</v>
      </c>
      <c r="AC150">
        <v>3</v>
      </c>
      <c r="AD150">
        <v>2</v>
      </c>
      <c r="AE150">
        <v>3</v>
      </c>
    </row>
    <row r="151" spans="1:31">
      <c r="A151">
        <v>20624</v>
      </c>
      <c r="B151">
        <v>0</v>
      </c>
      <c r="C151">
        <v>0</v>
      </c>
      <c r="D151">
        <v>1976</v>
      </c>
      <c r="E151" s="37">
        <v>44132.562488425901</v>
      </c>
      <c r="F151" t="s">
        <v>160</v>
      </c>
      <c r="G151">
        <f t="shared" si="2"/>
        <v>71</v>
      </c>
      <c r="H151">
        <v>4</v>
      </c>
      <c r="I151">
        <v>4</v>
      </c>
      <c r="J151">
        <v>4</v>
      </c>
      <c r="K151">
        <v>4</v>
      </c>
      <c r="L151">
        <v>4</v>
      </c>
      <c r="M151">
        <v>2</v>
      </c>
      <c r="N151">
        <v>2</v>
      </c>
      <c r="O151">
        <v>2</v>
      </c>
      <c r="P151">
        <v>4</v>
      </c>
      <c r="Q151">
        <v>2</v>
      </c>
      <c r="R151">
        <v>4</v>
      </c>
      <c r="S151">
        <v>4</v>
      </c>
      <c r="T151">
        <v>3</v>
      </c>
      <c r="U151">
        <v>4</v>
      </c>
      <c r="V151">
        <v>1</v>
      </c>
      <c r="W151">
        <v>3</v>
      </c>
      <c r="X151">
        <v>1</v>
      </c>
      <c r="Y151">
        <v>4</v>
      </c>
      <c r="Z151">
        <v>4</v>
      </c>
      <c r="AA151">
        <v>3</v>
      </c>
      <c r="AB151">
        <v>1</v>
      </c>
      <c r="AC151">
        <v>3</v>
      </c>
      <c r="AD151">
        <v>2</v>
      </c>
      <c r="AE151">
        <v>2</v>
      </c>
    </row>
    <row r="152" spans="1:31">
      <c r="A152">
        <v>20626</v>
      </c>
      <c r="B152">
        <v>1</v>
      </c>
      <c r="D152">
        <v>1992</v>
      </c>
      <c r="E152" s="37">
        <v>44132.565092592602</v>
      </c>
      <c r="F152" t="s">
        <v>102</v>
      </c>
      <c r="G152">
        <f t="shared" si="2"/>
        <v>55</v>
      </c>
      <c r="H152">
        <v>3</v>
      </c>
      <c r="I152">
        <v>3</v>
      </c>
      <c r="J152">
        <v>2</v>
      </c>
      <c r="K152">
        <v>3</v>
      </c>
      <c r="L152">
        <v>1</v>
      </c>
      <c r="M152">
        <v>2</v>
      </c>
      <c r="N152">
        <v>1</v>
      </c>
      <c r="O152">
        <v>3</v>
      </c>
      <c r="P152">
        <v>1</v>
      </c>
      <c r="Q152">
        <v>2</v>
      </c>
      <c r="R152">
        <v>3</v>
      </c>
      <c r="S152">
        <v>4</v>
      </c>
      <c r="T152">
        <v>3</v>
      </c>
      <c r="U152">
        <v>2</v>
      </c>
      <c r="V152">
        <v>1</v>
      </c>
      <c r="W152">
        <v>2</v>
      </c>
      <c r="X152">
        <v>2</v>
      </c>
      <c r="Y152">
        <v>4</v>
      </c>
      <c r="Z152">
        <v>3</v>
      </c>
      <c r="AA152">
        <v>2</v>
      </c>
      <c r="AB152">
        <v>1</v>
      </c>
      <c r="AC152">
        <v>3</v>
      </c>
      <c r="AD152">
        <v>2</v>
      </c>
      <c r="AE152">
        <v>2</v>
      </c>
    </row>
    <row r="153" spans="1:31">
      <c r="A153">
        <v>20632</v>
      </c>
      <c r="B153">
        <v>0</v>
      </c>
      <c r="C153">
        <v>0</v>
      </c>
      <c r="D153">
        <v>1995</v>
      </c>
      <c r="E153" s="37">
        <v>44132.574050925898</v>
      </c>
      <c r="F153" t="s">
        <v>163</v>
      </c>
      <c r="G153">
        <f t="shared" si="2"/>
        <v>69</v>
      </c>
      <c r="H153">
        <v>3</v>
      </c>
      <c r="I153">
        <v>3</v>
      </c>
      <c r="J153">
        <v>3</v>
      </c>
      <c r="K153">
        <v>3</v>
      </c>
      <c r="L153">
        <v>3</v>
      </c>
      <c r="M153">
        <v>3</v>
      </c>
      <c r="N153">
        <v>2</v>
      </c>
      <c r="O153">
        <v>2</v>
      </c>
      <c r="P153">
        <v>3</v>
      </c>
      <c r="Q153">
        <v>3</v>
      </c>
      <c r="R153">
        <v>3</v>
      </c>
      <c r="S153">
        <v>4</v>
      </c>
      <c r="T153">
        <v>3</v>
      </c>
      <c r="U153">
        <v>3</v>
      </c>
      <c r="V153">
        <v>2</v>
      </c>
      <c r="W153">
        <v>2</v>
      </c>
      <c r="X153">
        <v>2</v>
      </c>
      <c r="Y153">
        <v>3</v>
      </c>
      <c r="Z153">
        <v>4</v>
      </c>
      <c r="AA153">
        <v>3</v>
      </c>
      <c r="AB153">
        <v>3</v>
      </c>
      <c r="AC153">
        <v>3</v>
      </c>
      <c r="AD153">
        <v>3</v>
      </c>
      <c r="AE153">
        <v>3</v>
      </c>
    </row>
    <row r="154" spans="1:31">
      <c r="A154">
        <v>20635</v>
      </c>
      <c r="B154">
        <v>0</v>
      </c>
      <c r="C154">
        <v>0</v>
      </c>
      <c r="D154">
        <v>1986</v>
      </c>
      <c r="E154" s="37">
        <v>44132.579108796301</v>
      </c>
      <c r="F154" t="s">
        <v>97</v>
      </c>
      <c r="G154">
        <f t="shared" si="2"/>
        <v>59</v>
      </c>
      <c r="H154">
        <v>3</v>
      </c>
      <c r="I154">
        <v>2</v>
      </c>
      <c r="J154">
        <v>2</v>
      </c>
      <c r="K154">
        <v>1</v>
      </c>
      <c r="L154">
        <v>1</v>
      </c>
      <c r="M154">
        <v>3</v>
      </c>
      <c r="N154">
        <v>4</v>
      </c>
      <c r="O154">
        <v>2</v>
      </c>
      <c r="P154">
        <v>1</v>
      </c>
      <c r="Q154">
        <v>2</v>
      </c>
      <c r="R154">
        <v>3</v>
      </c>
      <c r="S154">
        <v>4</v>
      </c>
      <c r="T154">
        <v>2</v>
      </c>
      <c r="U154">
        <v>2</v>
      </c>
      <c r="V154">
        <v>2</v>
      </c>
      <c r="W154">
        <v>2</v>
      </c>
      <c r="X154">
        <v>2</v>
      </c>
      <c r="Y154">
        <v>4</v>
      </c>
      <c r="Z154">
        <v>3</v>
      </c>
      <c r="AA154">
        <v>3</v>
      </c>
      <c r="AB154">
        <v>3</v>
      </c>
      <c r="AC154">
        <v>3</v>
      </c>
      <c r="AD154">
        <v>2</v>
      </c>
      <c r="AE154">
        <v>3</v>
      </c>
    </row>
    <row r="155" spans="1:31">
      <c r="A155">
        <v>20640</v>
      </c>
      <c r="B155">
        <v>0</v>
      </c>
      <c r="C155">
        <v>0</v>
      </c>
      <c r="D155">
        <v>1995</v>
      </c>
      <c r="E155" s="37">
        <v>44132.618113425902</v>
      </c>
      <c r="F155" t="s">
        <v>167</v>
      </c>
      <c r="G155">
        <f t="shared" si="2"/>
        <v>64</v>
      </c>
      <c r="H155">
        <v>3</v>
      </c>
      <c r="I155">
        <v>3</v>
      </c>
      <c r="J155">
        <v>2</v>
      </c>
      <c r="K155">
        <v>3</v>
      </c>
      <c r="L155">
        <v>3</v>
      </c>
      <c r="M155">
        <v>3</v>
      </c>
      <c r="N155">
        <v>3</v>
      </c>
      <c r="O155">
        <v>2</v>
      </c>
      <c r="P155">
        <v>2</v>
      </c>
      <c r="Q155">
        <v>2</v>
      </c>
      <c r="R155">
        <v>3</v>
      </c>
      <c r="S155">
        <v>3</v>
      </c>
      <c r="T155">
        <v>2</v>
      </c>
      <c r="U155">
        <v>3</v>
      </c>
      <c r="V155">
        <v>2</v>
      </c>
      <c r="W155">
        <v>3</v>
      </c>
      <c r="X155">
        <v>2</v>
      </c>
      <c r="Y155">
        <v>3</v>
      </c>
      <c r="Z155">
        <v>3</v>
      </c>
      <c r="AA155">
        <v>3</v>
      </c>
      <c r="AB155">
        <v>3</v>
      </c>
      <c r="AC155">
        <v>3</v>
      </c>
      <c r="AD155">
        <v>2</v>
      </c>
      <c r="AE155">
        <v>3</v>
      </c>
    </row>
    <row r="156" spans="1:31">
      <c r="A156">
        <v>20643</v>
      </c>
      <c r="B156">
        <v>0</v>
      </c>
      <c r="D156">
        <v>1962</v>
      </c>
      <c r="E156" s="37">
        <v>44132.662696759297</v>
      </c>
      <c r="F156" t="s">
        <v>102</v>
      </c>
      <c r="G156">
        <f t="shared" si="2"/>
        <v>62</v>
      </c>
      <c r="H156">
        <v>3</v>
      </c>
      <c r="I156">
        <v>2</v>
      </c>
      <c r="J156">
        <v>4</v>
      </c>
      <c r="K156">
        <v>3</v>
      </c>
      <c r="L156">
        <v>3</v>
      </c>
      <c r="M156">
        <v>1</v>
      </c>
      <c r="N156">
        <v>3</v>
      </c>
      <c r="O156">
        <v>2</v>
      </c>
      <c r="P156">
        <v>2</v>
      </c>
      <c r="Q156">
        <v>2</v>
      </c>
      <c r="R156">
        <v>2</v>
      </c>
      <c r="S156">
        <v>3</v>
      </c>
      <c r="T156">
        <v>3</v>
      </c>
      <c r="U156">
        <v>3</v>
      </c>
      <c r="V156">
        <v>2</v>
      </c>
      <c r="W156">
        <v>3</v>
      </c>
      <c r="X156">
        <v>2</v>
      </c>
      <c r="Y156">
        <v>3</v>
      </c>
      <c r="Z156">
        <v>3</v>
      </c>
      <c r="AA156">
        <v>4</v>
      </c>
      <c r="AB156">
        <v>1</v>
      </c>
      <c r="AC156">
        <v>3</v>
      </c>
      <c r="AD156">
        <v>3</v>
      </c>
      <c r="AE156">
        <v>2</v>
      </c>
    </row>
    <row r="157" spans="1:31">
      <c r="A157">
        <v>20651</v>
      </c>
      <c r="B157">
        <v>0</v>
      </c>
      <c r="C157">
        <v>0</v>
      </c>
      <c r="D157">
        <v>1984</v>
      </c>
      <c r="E157" s="37">
        <v>44132.643414351798</v>
      </c>
      <c r="F157" t="s">
        <v>170</v>
      </c>
      <c r="G157">
        <f t="shared" si="2"/>
        <v>57</v>
      </c>
      <c r="H157">
        <v>4</v>
      </c>
      <c r="I157">
        <v>2</v>
      </c>
      <c r="J157">
        <v>2</v>
      </c>
      <c r="K157">
        <v>3</v>
      </c>
      <c r="L157">
        <v>2</v>
      </c>
      <c r="M157">
        <v>1</v>
      </c>
      <c r="N157">
        <v>3</v>
      </c>
      <c r="O157">
        <v>2</v>
      </c>
      <c r="P157">
        <v>2</v>
      </c>
      <c r="Q157">
        <v>1</v>
      </c>
      <c r="R157">
        <v>3</v>
      </c>
      <c r="S157">
        <v>4</v>
      </c>
      <c r="T157">
        <v>2</v>
      </c>
      <c r="U157">
        <v>2</v>
      </c>
      <c r="V157">
        <v>1</v>
      </c>
      <c r="W157">
        <v>4</v>
      </c>
      <c r="X157">
        <v>2</v>
      </c>
      <c r="Y157">
        <v>1</v>
      </c>
      <c r="Z157">
        <v>4</v>
      </c>
      <c r="AA157">
        <v>3</v>
      </c>
      <c r="AB157">
        <v>1</v>
      </c>
      <c r="AC157">
        <v>4</v>
      </c>
      <c r="AD157">
        <v>2</v>
      </c>
      <c r="AE157">
        <v>2</v>
      </c>
    </row>
    <row r="158" spans="1:31">
      <c r="A158">
        <v>20654</v>
      </c>
      <c r="B158">
        <v>0</v>
      </c>
      <c r="C158">
        <v>0</v>
      </c>
      <c r="D158">
        <v>1996</v>
      </c>
      <c r="E158" s="37">
        <v>44132.600937499999</v>
      </c>
      <c r="F158" t="s">
        <v>166</v>
      </c>
      <c r="G158">
        <f t="shared" si="2"/>
        <v>45</v>
      </c>
      <c r="H158">
        <v>3</v>
      </c>
      <c r="I158">
        <v>1</v>
      </c>
      <c r="J158">
        <v>3</v>
      </c>
      <c r="K158">
        <v>1</v>
      </c>
      <c r="L158">
        <v>3</v>
      </c>
      <c r="M158">
        <v>4</v>
      </c>
      <c r="N158">
        <v>3</v>
      </c>
      <c r="O158">
        <v>1</v>
      </c>
      <c r="P158">
        <v>1</v>
      </c>
      <c r="Q158">
        <v>1</v>
      </c>
      <c r="R158">
        <v>1</v>
      </c>
      <c r="S158">
        <v>3</v>
      </c>
      <c r="T158">
        <v>1</v>
      </c>
      <c r="U158">
        <v>3</v>
      </c>
      <c r="V158">
        <v>2</v>
      </c>
      <c r="W158">
        <v>1</v>
      </c>
      <c r="X158">
        <v>1</v>
      </c>
      <c r="Y158">
        <v>1</v>
      </c>
      <c r="Z158">
        <v>1</v>
      </c>
      <c r="AA158">
        <v>1</v>
      </c>
      <c r="AB158">
        <v>1</v>
      </c>
      <c r="AC158">
        <v>3</v>
      </c>
      <c r="AD158">
        <v>4</v>
      </c>
      <c r="AE158">
        <v>1</v>
      </c>
    </row>
    <row r="159" spans="1:31">
      <c r="A159">
        <v>20657</v>
      </c>
      <c r="B159">
        <v>0</v>
      </c>
      <c r="C159">
        <v>1</v>
      </c>
      <c r="D159">
        <v>1999</v>
      </c>
      <c r="E159" s="37">
        <v>44145.612361111103</v>
      </c>
      <c r="F159" t="s">
        <v>289</v>
      </c>
      <c r="G159">
        <f t="shared" si="2"/>
        <v>65</v>
      </c>
      <c r="H159">
        <v>4</v>
      </c>
      <c r="I159">
        <v>2</v>
      </c>
      <c r="J159">
        <v>3</v>
      </c>
      <c r="K159">
        <v>2</v>
      </c>
      <c r="L159">
        <v>2</v>
      </c>
      <c r="M159">
        <v>2</v>
      </c>
      <c r="N159">
        <v>3</v>
      </c>
      <c r="O159">
        <v>3</v>
      </c>
      <c r="P159">
        <v>2</v>
      </c>
      <c r="Q159">
        <v>2</v>
      </c>
      <c r="R159">
        <v>3</v>
      </c>
      <c r="S159">
        <v>4</v>
      </c>
      <c r="T159">
        <v>2</v>
      </c>
      <c r="U159">
        <v>2</v>
      </c>
      <c r="V159">
        <v>2</v>
      </c>
      <c r="W159">
        <v>3</v>
      </c>
      <c r="X159">
        <v>2</v>
      </c>
      <c r="Y159">
        <v>3</v>
      </c>
      <c r="Z159">
        <v>3</v>
      </c>
      <c r="AA159">
        <v>3</v>
      </c>
      <c r="AB159">
        <v>3</v>
      </c>
      <c r="AC159">
        <v>3</v>
      </c>
      <c r="AD159">
        <v>4</v>
      </c>
      <c r="AE159">
        <v>3</v>
      </c>
    </row>
    <row r="160" spans="1:31">
      <c r="A160">
        <v>20661</v>
      </c>
      <c r="B160">
        <v>0</v>
      </c>
      <c r="C160">
        <v>0</v>
      </c>
      <c r="D160">
        <v>1999</v>
      </c>
      <c r="E160" s="37">
        <v>44132.613344907397</v>
      </c>
      <c r="F160" t="s">
        <v>95</v>
      </c>
      <c r="G160">
        <f t="shared" si="2"/>
        <v>43</v>
      </c>
      <c r="H160">
        <v>4</v>
      </c>
      <c r="I160">
        <v>1</v>
      </c>
      <c r="J160">
        <v>1</v>
      </c>
      <c r="K160">
        <v>1</v>
      </c>
      <c r="L160">
        <v>1</v>
      </c>
      <c r="M160">
        <v>4</v>
      </c>
      <c r="N160">
        <v>1</v>
      </c>
      <c r="O160">
        <v>1</v>
      </c>
      <c r="P160">
        <v>1</v>
      </c>
      <c r="Q160">
        <v>4</v>
      </c>
      <c r="R160">
        <v>3</v>
      </c>
      <c r="S160">
        <v>4</v>
      </c>
      <c r="T160">
        <v>1</v>
      </c>
      <c r="U160">
        <v>1</v>
      </c>
      <c r="V160">
        <v>1</v>
      </c>
      <c r="W160">
        <v>1</v>
      </c>
      <c r="X160">
        <v>1</v>
      </c>
      <c r="Y160">
        <v>1</v>
      </c>
      <c r="Z160">
        <v>1</v>
      </c>
      <c r="AA160">
        <v>3</v>
      </c>
      <c r="AB160">
        <v>1</v>
      </c>
      <c r="AC160">
        <v>4</v>
      </c>
      <c r="AD160">
        <v>1</v>
      </c>
      <c r="AE160">
        <v>1</v>
      </c>
    </row>
    <row r="161" spans="1:31">
      <c r="A161">
        <v>20663</v>
      </c>
      <c r="B161">
        <v>0</v>
      </c>
      <c r="C161">
        <v>0</v>
      </c>
      <c r="D161">
        <v>1998</v>
      </c>
      <c r="E161" s="37">
        <v>44132.614432870403</v>
      </c>
      <c r="F161" t="s">
        <v>167</v>
      </c>
      <c r="G161">
        <f t="shared" si="2"/>
        <v>56</v>
      </c>
      <c r="H161">
        <v>1</v>
      </c>
      <c r="I161">
        <v>1</v>
      </c>
      <c r="J161">
        <v>3</v>
      </c>
      <c r="K161">
        <v>2</v>
      </c>
      <c r="L161">
        <v>1</v>
      </c>
      <c r="M161">
        <v>2</v>
      </c>
      <c r="N161">
        <v>3</v>
      </c>
      <c r="O161">
        <v>3</v>
      </c>
      <c r="P161">
        <v>2</v>
      </c>
      <c r="Q161">
        <v>2</v>
      </c>
      <c r="R161">
        <v>4</v>
      </c>
      <c r="S161">
        <v>1</v>
      </c>
      <c r="T161">
        <v>2</v>
      </c>
      <c r="U161">
        <v>3</v>
      </c>
      <c r="V161">
        <v>3</v>
      </c>
      <c r="W161">
        <v>2</v>
      </c>
      <c r="X161">
        <v>2</v>
      </c>
      <c r="Y161">
        <v>4</v>
      </c>
      <c r="Z161">
        <v>4</v>
      </c>
      <c r="AA161">
        <v>4</v>
      </c>
      <c r="AB161">
        <v>2</v>
      </c>
      <c r="AC161">
        <v>2</v>
      </c>
      <c r="AD161">
        <v>1</v>
      </c>
      <c r="AE161">
        <v>2</v>
      </c>
    </row>
    <row r="162" spans="1:31">
      <c r="A162">
        <v>20668</v>
      </c>
      <c r="B162">
        <v>0</v>
      </c>
      <c r="C162">
        <v>0</v>
      </c>
      <c r="D162">
        <v>1983</v>
      </c>
      <c r="E162" s="37">
        <v>44132.615393518499</v>
      </c>
      <c r="F162" t="s">
        <v>99</v>
      </c>
      <c r="G162">
        <f t="shared" si="2"/>
        <v>53</v>
      </c>
      <c r="H162">
        <v>3</v>
      </c>
      <c r="I162">
        <v>3</v>
      </c>
      <c r="J162">
        <v>3</v>
      </c>
      <c r="K162">
        <v>2</v>
      </c>
      <c r="L162">
        <v>1</v>
      </c>
      <c r="M162">
        <v>2</v>
      </c>
      <c r="N162">
        <v>2</v>
      </c>
      <c r="O162">
        <v>2</v>
      </c>
      <c r="P162">
        <v>1</v>
      </c>
      <c r="Q162">
        <v>1</v>
      </c>
      <c r="R162">
        <v>3</v>
      </c>
      <c r="S162">
        <v>3</v>
      </c>
      <c r="T162">
        <v>3</v>
      </c>
      <c r="U162">
        <v>3</v>
      </c>
      <c r="V162">
        <v>2</v>
      </c>
      <c r="W162">
        <v>2</v>
      </c>
      <c r="X162">
        <v>2</v>
      </c>
      <c r="Y162">
        <v>2</v>
      </c>
      <c r="Z162">
        <v>2</v>
      </c>
      <c r="AA162">
        <v>2</v>
      </c>
      <c r="AB162">
        <v>2</v>
      </c>
      <c r="AC162">
        <v>3</v>
      </c>
      <c r="AD162">
        <v>2</v>
      </c>
      <c r="AE162">
        <v>2</v>
      </c>
    </row>
    <row r="163" spans="1:31">
      <c r="A163">
        <v>20682</v>
      </c>
      <c r="B163">
        <v>0</v>
      </c>
      <c r="C163">
        <v>1</v>
      </c>
      <c r="D163">
        <v>1994</v>
      </c>
      <c r="E163" s="37">
        <v>44132.648020833301</v>
      </c>
      <c r="F163" t="s">
        <v>171</v>
      </c>
      <c r="G163">
        <f t="shared" si="2"/>
        <v>79</v>
      </c>
      <c r="H163">
        <v>4</v>
      </c>
      <c r="I163">
        <v>4</v>
      </c>
      <c r="J163">
        <v>4</v>
      </c>
      <c r="K163">
        <v>4</v>
      </c>
      <c r="L163">
        <v>4</v>
      </c>
      <c r="M163">
        <v>4</v>
      </c>
      <c r="N163">
        <v>3</v>
      </c>
      <c r="O163">
        <v>3</v>
      </c>
      <c r="P163">
        <v>2</v>
      </c>
      <c r="Q163">
        <v>4</v>
      </c>
      <c r="R163">
        <v>4</v>
      </c>
      <c r="S163">
        <v>4</v>
      </c>
      <c r="T163">
        <v>4</v>
      </c>
      <c r="U163">
        <v>3</v>
      </c>
      <c r="V163">
        <v>1</v>
      </c>
      <c r="W163">
        <v>4</v>
      </c>
      <c r="X163">
        <v>2</v>
      </c>
      <c r="Y163">
        <v>3</v>
      </c>
      <c r="Z163">
        <v>4</v>
      </c>
      <c r="AA163">
        <v>3</v>
      </c>
      <c r="AB163">
        <v>3</v>
      </c>
      <c r="AC163">
        <v>3</v>
      </c>
      <c r="AD163">
        <v>2</v>
      </c>
      <c r="AE163">
        <v>3</v>
      </c>
    </row>
    <row r="164" spans="1:31">
      <c r="A164">
        <v>20694</v>
      </c>
      <c r="B164">
        <v>1</v>
      </c>
      <c r="C164">
        <v>0</v>
      </c>
      <c r="D164">
        <v>1941</v>
      </c>
      <c r="E164" s="37">
        <v>44132.723981481497</v>
      </c>
      <c r="F164" t="s">
        <v>99</v>
      </c>
      <c r="G164">
        <f t="shared" si="2"/>
        <v>50</v>
      </c>
      <c r="H164">
        <v>4</v>
      </c>
      <c r="I164">
        <v>1</v>
      </c>
      <c r="J164">
        <v>1</v>
      </c>
      <c r="K164">
        <v>1</v>
      </c>
      <c r="L164">
        <v>3</v>
      </c>
      <c r="M164">
        <v>2</v>
      </c>
      <c r="N164">
        <v>4</v>
      </c>
      <c r="O164">
        <v>3</v>
      </c>
      <c r="P164">
        <v>1</v>
      </c>
      <c r="Q164">
        <v>3</v>
      </c>
      <c r="R164">
        <v>1</v>
      </c>
      <c r="S164">
        <v>4</v>
      </c>
      <c r="T164">
        <v>1</v>
      </c>
      <c r="U164">
        <v>1</v>
      </c>
      <c r="V164">
        <v>1</v>
      </c>
      <c r="W164">
        <v>2</v>
      </c>
      <c r="X164">
        <v>1</v>
      </c>
      <c r="Y164">
        <v>3</v>
      </c>
      <c r="Z164">
        <v>4</v>
      </c>
      <c r="AA164">
        <v>4</v>
      </c>
      <c r="AB164">
        <v>1</v>
      </c>
      <c r="AC164">
        <v>1</v>
      </c>
      <c r="AD164">
        <v>1</v>
      </c>
      <c r="AE164">
        <v>2</v>
      </c>
    </row>
    <row r="165" spans="1:31">
      <c r="A165">
        <v>20709</v>
      </c>
      <c r="B165">
        <v>0</v>
      </c>
      <c r="D165">
        <v>2000</v>
      </c>
      <c r="E165" s="37">
        <v>44132.685983796298</v>
      </c>
      <c r="F165" t="s">
        <v>102</v>
      </c>
      <c r="G165">
        <f t="shared" si="2"/>
        <v>50</v>
      </c>
      <c r="H165">
        <v>4</v>
      </c>
      <c r="I165">
        <v>1</v>
      </c>
      <c r="J165">
        <v>1</v>
      </c>
      <c r="K165">
        <v>1</v>
      </c>
      <c r="L165">
        <v>1</v>
      </c>
      <c r="M165">
        <v>3</v>
      </c>
      <c r="N165">
        <v>1</v>
      </c>
      <c r="O165">
        <v>1</v>
      </c>
      <c r="P165">
        <v>1</v>
      </c>
      <c r="Q165">
        <v>3</v>
      </c>
      <c r="R165">
        <v>4</v>
      </c>
      <c r="S165">
        <v>4</v>
      </c>
      <c r="T165">
        <v>1</v>
      </c>
      <c r="U165">
        <v>3</v>
      </c>
      <c r="V165">
        <v>1</v>
      </c>
      <c r="W165">
        <v>1</v>
      </c>
      <c r="X165">
        <v>1</v>
      </c>
      <c r="Y165">
        <v>1</v>
      </c>
      <c r="Z165">
        <v>4</v>
      </c>
      <c r="AA165">
        <v>3</v>
      </c>
      <c r="AB165">
        <v>3</v>
      </c>
      <c r="AC165">
        <v>4</v>
      </c>
      <c r="AD165">
        <v>1</v>
      </c>
      <c r="AE165">
        <v>2</v>
      </c>
    </row>
    <row r="166" spans="1:31">
      <c r="A166">
        <v>20712</v>
      </c>
      <c r="B166">
        <v>1</v>
      </c>
      <c r="C166">
        <v>0</v>
      </c>
      <c r="D166">
        <v>1991</v>
      </c>
      <c r="E166" s="37">
        <v>44132.705590277801</v>
      </c>
      <c r="F166" t="s">
        <v>173</v>
      </c>
      <c r="G166">
        <f t="shared" si="2"/>
        <v>50</v>
      </c>
      <c r="H166">
        <v>4</v>
      </c>
      <c r="I166">
        <v>2</v>
      </c>
      <c r="J166">
        <v>3</v>
      </c>
      <c r="K166">
        <v>2</v>
      </c>
      <c r="L166">
        <v>2</v>
      </c>
      <c r="M166">
        <v>3</v>
      </c>
      <c r="N166">
        <v>2</v>
      </c>
      <c r="O166">
        <v>1</v>
      </c>
      <c r="P166">
        <v>1</v>
      </c>
      <c r="Q166">
        <v>2</v>
      </c>
      <c r="R166">
        <v>4</v>
      </c>
      <c r="S166">
        <v>2</v>
      </c>
      <c r="T166">
        <v>2</v>
      </c>
      <c r="U166">
        <v>2</v>
      </c>
      <c r="V166">
        <v>1</v>
      </c>
      <c r="W166">
        <v>1</v>
      </c>
      <c r="X166">
        <v>1</v>
      </c>
      <c r="Y166">
        <v>2</v>
      </c>
      <c r="Z166">
        <v>2</v>
      </c>
      <c r="AA166">
        <v>3</v>
      </c>
      <c r="AB166">
        <v>2</v>
      </c>
      <c r="AC166">
        <v>3</v>
      </c>
      <c r="AD166">
        <v>1</v>
      </c>
      <c r="AE166">
        <v>2</v>
      </c>
    </row>
    <row r="167" spans="1:31">
      <c r="A167">
        <v>20715</v>
      </c>
      <c r="B167">
        <v>0</v>
      </c>
      <c r="C167">
        <v>0</v>
      </c>
      <c r="D167">
        <v>1992</v>
      </c>
      <c r="E167" s="37">
        <v>44132.693553240701</v>
      </c>
      <c r="F167" t="s">
        <v>172</v>
      </c>
      <c r="G167">
        <f t="shared" si="2"/>
        <v>60</v>
      </c>
      <c r="H167">
        <v>3</v>
      </c>
      <c r="I167">
        <v>3</v>
      </c>
      <c r="J167">
        <v>2</v>
      </c>
      <c r="K167">
        <v>2</v>
      </c>
      <c r="L167">
        <v>2</v>
      </c>
      <c r="M167">
        <v>2</v>
      </c>
      <c r="N167">
        <v>2</v>
      </c>
      <c r="O167">
        <v>3</v>
      </c>
      <c r="P167">
        <v>3</v>
      </c>
      <c r="Q167">
        <v>1</v>
      </c>
      <c r="R167">
        <v>4</v>
      </c>
      <c r="S167">
        <v>3</v>
      </c>
      <c r="T167">
        <v>2</v>
      </c>
      <c r="U167">
        <v>3</v>
      </c>
      <c r="V167">
        <v>1</v>
      </c>
      <c r="W167">
        <v>3</v>
      </c>
      <c r="X167">
        <v>2</v>
      </c>
      <c r="Y167">
        <v>3</v>
      </c>
      <c r="Z167">
        <v>4</v>
      </c>
      <c r="AA167">
        <v>3</v>
      </c>
      <c r="AB167">
        <v>1</v>
      </c>
      <c r="AC167">
        <v>4</v>
      </c>
      <c r="AD167">
        <v>2</v>
      </c>
      <c r="AE167">
        <v>2</v>
      </c>
    </row>
    <row r="168" spans="1:31">
      <c r="A168">
        <v>20716</v>
      </c>
      <c r="B168">
        <v>0</v>
      </c>
      <c r="D168">
        <v>1999</v>
      </c>
      <c r="E168" s="37">
        <v>44132.694791666698</v>
      </c>
      <c r="F168" t="s">
        <v>102</v>
      </c>
      <c r="G168">
        <f t="shared" si="2"/>
        <v>55</v>
      </c>
      <c r="H168">
        <v>2</v>
      </c>
      <c r="I168">
        <v>3</v>
      </c>
      <c r="J168">
        <v>2</v>
      </c>
      <c r="K168">
        <v>3</v>
      </c>
      <c r="L168">
        <v>2</v>
      </c>
      <c r="M168">
        <v>3</v>
      </c>
      <c r="N168">
        <v>2</v>
      </c>
      <c r="O168">
        <v>2</v>
      </c>
      <c r="P168">
        <v>2</v>
      </c>
      <c r="Q168">
        <v>2</v>
      </c>
      <c r="R168">
        <v>3</v>
      </c>
      <c r="S168">
        <v>4</v>
      </c>
      <c r="T168">
        <v>2</v>
      </c>
      <c r="U168">
        <v>2</v>
      </c>
      <c r="V168">
        <v>2</v>
      </c>
      <c r="W168">
        <v>2</v>
      </c>
      <c r="X168">
        <v>2</v>
      </c>
      <c r="Y168">
        <v>2</v>
      </c>
      <c r="Z168">
        <v>2</v>
      </c>
      <c r="AA168">
        <v>2</v>
      </c>
      <c r="AB168">
        <v>2</v>
      </c>
      <c r="AC168">
        <v>3</v>
      </c>
      <c r="AD168">
        <v>2</v>
      </c>
      <c r="AE168">
        <v>2</v>
      </c>
    </row>
    <row r="169" spans="1:31">
      <c r="A169">
        <v>20717</v>
      </c>
      <c r="B169">
        <v>1</v>
      </c>
      <c r="C169">
        <v>0</v>
      </c>
      <c r="D169">
        <v>1974</v>
      </c>
      <c r="E169" s="37">
        <v>44139.923460648097</v>
      </c>
      <c r="F169" t="s">
        <v>97</v>
      </c>
      <c r="G169">
        <f t="shared" si="2"/>
        <v>57</v>
      </c>
      <c r="H169">
        <v>1</v>
      </c>
      <c r="I169">
        <v>3</v>
      </c>
      <c r="J169">
        <v>3</v>
      </c>
      <c r="K169">
        <v>2</v>
      </c>
      <c r="L169">
        <v>2</v>
      </c>
      <c r="M169">
        <v>3</v>
      </c>
      <c r="N169">
        <v>2</v>
      </c>
      <c r="O169">
        <v>3</v>
      </c>
      <c r="P169">
        <v>2</v>
      </c>
      <c r="Q169">
        <v>1</v>
      </c>
      <c r="R169">
        <v>3</v>
      </c>
      <c r="S169">
        <v>3</v>
      </c>
      <c r="T169">
        <v>3</v>
      </c>
      <c r="U169">
        <v>3</v>
      </c>
      <c r="V169">
        <v>3</v>
      </c>
      <c r="W169">
        <v>2</v>
      </c>
      <c r="X169">
        <v>1</v>
      </c>
      <c r="Y169">
        <v>1</v>
      </c>
      <c r="Z169">
        <v>2</v>
      </c>
      <c r="AA169">
        <v>3</v>
      </c>
      <c r="AB169">
        <v>3</v>
      </c>
      <c r="AC169">
        <v>3</v>
      </c>
      <c r="AD169">
        <v>2</v>
      </c>
      <c r="AE169">
        <v>3</v>
      </c>
    </row>
    <row r="170" spans="1:31">
      <c r="A170">
        <v>20723</v>
      </c>
      <c r="B170">
        <v>0</v>
      </c>
      <c r="C170">
        <v>0</v>
      </c>
      <c r="D170">
        <v>1999</v>
      </c>
      <c r="E170" s="37">
        <v>44132.7206365741</v>
      </c>
      <c r="F170" t="s">
        <v>175</v>
      </c>
      <c r="G170">
        <f t="shared" si="2"/>
        <v>39</v>
      </c>
      <c r="H170">
        <v>2</v>
      </c>
      <c r="I170">
        <v>2</v>
      </c>
      <c r="J170">
        <v>2</v>
      </c>
      <c r="K170">
        <v>2</v>
      </c>
      <c r="L170">
        <v>1</v>
      </c>
      <c r="M170">
        <v>1</v>
      </c>
      <c r="N170">
        <v>1</v>
      </c>
      <c r="O170">
        <v>1</v>
      </c>
      <c r="P170">
        <v>1</v>
      </c>
      <c r="Q170">
        <v>1</v>
      </c>
      <c r="R170">
        <v>2</v>
      </c>
      <c r="S170">
        <v>3</v>
      </c>
      <c r="T170">
        <v>2</v>
      </c>
      <c r="U170">
        <v>2</v>
      </c>
      <c r="V170">
        <v>1</v>
      </c>
      <c r="W170">
        <v>2</v>
      </c>
      <c r="X170">
        <v>1</v>
      </c>
      <c r="Y170">
        <v>2</v>
      </c>
      <c r="Z170">
        <v>2</v>
      </c>
      <c r="AA170">
        <v>2</v>
      </c>
      <c r="AB170">
        <v>1</v>
      </c>
      <c r="AC170">
        <v>2</v>
      </c>
      <c r="AD170">
        <v>2</v>
      </c>
      <c r="AE170">
        <v>1</v>
      </c>
    </row>
    <row r="171" spans="1:31">
      <c r="A171">
        <v>20725</v>
      </c>
      <c r="B171">
        <v>0</v>
      </c>
      <c r="C171">
        <v>0</v>
      </c>
      <c r="D171">
        <v>1984</v>
      </c>
      <c r="E171" s="37">
        <v>44132.714016203703</v>
      </c>
      <c r="F171" t="s">
        <v>174</v>
      </c>
      <c r="G171">
        <f t="shared" si="2"/>
        <v>50</v>
      </c>
      <c r="H171">
        <v>2</v>
      </c>
      <c r="I171">
        <v>2</v>
      </c>
      <c r="J171">
        <v>3</v>
      </c>
      <c r="K171">
        <v>2</v>
      </c>
      <c r="L171">
        <v>2</v>
      </c>
      <c r="M171">
        <v>2</v>
      </c>
      <c r="N171">
        <v>2</v>
      </c>
      <c r="O171">
        <v>2</v>
      </c>
      <c r="P171">
        <v>1</v>
      </c>
      <c r="Q171">
        <v>2</v>
      </c>
      <c r="R171">
        <v>3</v>
      </c>
      <c r="S171">
        <v>3</v>
      </c>
      <c r="T171">
        <v>2</v>
      </c>
      <c r="U171">
        <v>2</v>
      </c>
      <c r="V171">
        <v>1</v>
      </c>
      <c r="W171">
        <v>2</v>
      </c>
      <c r="X171">
        <v>1</v>
      </c>
      <c r="Y171">
        <v>2</v>
      </c>
      <c r="Z171">
        <v>3</v>
      </c>
      <c r="AA171">
        <v>3</v>
      </c>
      <c r="AB171">
        <v>1</v>
      </c>
      <c r="AC171">
        <v>3</v>
      </c>
      <c r="AD171">
        <v>2</v>
      </c>
      <c r="AE171">
        <v>2</v>
      </c>
    </row>
    <row r="172" spans="1:31">
      <c r="A172">
        <v>20732</v>
      </c>
      <c r="B172">
        <v>0</v>
      </c>
      <c r="C172">
        <v>1</v>
      </c>
      <c r="D172">
        <v>1991</v>
      </c>
      <c r="E172" s="37">
        <v>44132.730254629598</v>
      </c>
      <c r="F172" t="s">
        <v>177</v>
      </c>
      <c r="G172">
        <f t="shared" si="2"/>
        <v>66</v>
      </c>
      <c r="H172">
        <v>4</v>
      </c>
      <c r="I172">
        <v>3</v>
      </c>
      <c r="J172">
        <v>3</v>
      </c>
      <c r="K172">
        <v>3</v>
      </c>
      <c r="L172">
        <v>2</v>
      </c>
      <c r="M172">
        <v>4</v>
      </c>
      <c r="N172">
        <v>2</v>
      </c>
      <c r="O172">
        <v>3</v>
      </c>
      <c r="P172">
        <v>3</v>
      </c>
      <c r="Q172">
        <v>4</v>
      </c>
      <c r="R172">
        <v>3</v>
      </c>
      <c r="S172">
        <v>4</v>
      </c>
      <c r="T172">
        <v>3</v>
      </c>
      <c r="U172">
        <v>3</v>
      </c>
      <c r="V172">
        <v>2</v>
      </c>
      <c r="W172">
        <v>3</v>
      </c>
      <c r="X172">
        <v>1</v>
      </c>
      <c r="Y172">
        <v>2</v>
      </c>
      <c r="Z172">
        <v>2</v>
      </c>
      <c r="AA172">
        <v>2</v>
      </c>
      <c r="AB172">
        <v>3</v>
      </c>
      <c r="AC172">
        <v>2</v>
      </c>
      <c r="AD172">
        <v>2</v>
      </c>
      <c r="AE172">
        <v>3</v>
      </c>
    </row>
    <row r="173" spans="1:31">
      <c r="A173">
        <v>20739</v>
      </c>
      <c r="B173">
        <v>1</v>
      </c>
      <c r="C173">
        <v>0</v>
      </c>
      <c r="D173">
        <v>1980</v>
      </c>
      <c r="E173" s="37">
        <v>44132.723206018498</v>
      </c>
      <c r="F173" t="s">
        <v>176</v>
      </c>
      <c r="G173">
        <f t="shared" si="2"/>
        <v>54</v>
      </c>
      <c r="H173">
        <v>3</v>
      </c>
      <c r="I173">
        <v>2</v>
      </c>
      <c r="J173">
        <v>2</v>
      </c>
      <c r="K173">
        <v>2</v>
      </c>
      <c r="L173">
        <v>2</v>
      </c>
      <c r="M173">
        <v>1</v>
      </c>
      <c r="N173">
        <v>2</v>
      </c>
      <c r="O173">
        <v>3</v>
      </c>
      <c r="P173">
        <v>1</v>
      </c>
      <c r="Q173">
        <v>1</v>
      </c>
      <c r="R173">
        <v>4</v>
      </c>
      <c r="S173">
        <v>3</v>
      </c>
      <c r="T173">
        <v>1</v>
      </c>
      <c r="U173">
        <v>3</v>
      </c>
      <c r="V173">
        <v>3</v>
      </c>
      <c r="W173">
        <v>2</v>
      </c>
      <c r="X173">
        <v>2</v>
      </c>
      <c r="Y173">
        <v>2</v>
      </c>
      <c r="Z173">
        <v>3</v>
      </c>
      <c r="AA173">
        <v>3</v>
      </c>
      <c r="AB173">
        <v>3</v>
      </c>
      <c r="AC173">
        <v>3</v>
      </c>
      <c r="AD173">
        <v>1</v>
      </c>
      <c r="AE173">
        <v>2</v>
      </c>
    </row>
    <row r="174" spans="1:31">
      <c r="A174">
        <v>20752</v>
      </c>
      <c r="B174">
        <v>0</v>
      </c>
      <c r="D174">
        <v>1955</v>
      </c>
      <c r="E174" s="37">
        <v>44132.763726851903</v>
      </c>
      <c r="F174" t="s">
        <v>102</v>
      </c>
      <c r="G174">
        <f t="shared" si="2"/>
        <v>39</v>
      </c>
      <c r="H174">
        <v>3</v>
      </c>
      <c r="I174">
        <v>1</v>
      </c>
      <c r="J174">
        <v>1</v>
      </c>
      <c r="K174">
        <v>1</v>
      </c>
      <c r="L174">
        <v>1</v>
      </c>
      <c r="M174">
        <v>1</v>
      </c>
      <c r="N174">
        <v>1</v>
      </c>
      <c r="O174">
        <v>1</v>
      </c>
      <c r="P174">
        <v>1</v>
      </c>
      <c r="Q174">
        <v>1</v>
      </c>
      <c r="R174">
        <v>1</v>
      </c>
      <c r="S174">
        <v>4</v>
      </c>
      <c r="T174">
        <v>1</v>
      </c>
      <c r="U174">
        <v>1</v>
      </c>
      <c r="V174">
        <v>4</v>
      </c>
      <c r="W174">
        <v>1</v>
      </c>
      <c r="X174">
        <v>1</v>
      </c>
      <c r="Y174">
        <v>1</v>
      </c>
      <c r="Z174">
        <v>3</v>
      </c>
      <c r="AA174">
        <v>3</v>
      </c>
      <c r="AB174">
        <v>1</v>
      </c>
      <c r="AC174">
        <v>4</v>
      </c>
      <c r="AD174">
        <v>1</v>
      </c>
      <c r="AE174">
        <v>1</v>
      </c>
    </row>
    <row r="175" spans="1:31">
      <c r="A175">
        <v>20753</v>
      </c>
      <c r="B175">
        <v>1</v>
      </c>
      <c r="C175">
        <v>0</v>
      </c>
      <c r="D175">
        <v>1982</v>
      </c>
      <c r="E175" s="37">
        <v>44132.740046296298</v>
      </c>
      <c r="F175" t="s">
        <v>179</v>
      </c>
      <c r="G175">
        <f t="shared" si="2"/>
        <v>51</v>
      </c>
      <c r="H175">
        <v>4</v>
      </c>
      <c r="I175">
        <v>3</v>
      </c>
      <c r="J175">
        <v>3</v>
      </c>
      <c r="K175">
        <v>2</v>
      </c>
      <c r="L175">
        <v>2</v>
      </c>
      <c r="M175">
        <v>1</v>
      </c>
      <c r="N175">
        <v>2</v>
      </c>
      <c r="O175">
        <v>2</v>
      </c>
      <c r="P175">
        <v>3</v>
      </c>
      <c r="Q175">
        <v>1</v>
      </c>
      <c r="R175">
        <v>1</v>
      </c>
      <c r="S175">
        <v>1</v>
      </c>
      <c r="T175">
        <v>1</v>
      </c>
      <c r="U175">
        <v>3</v>
      </c>
      <c r="V175">
        <v>1</v>
      </c>
      <c r="W175">
        <v>1</v>
      </c>
      <c r="X175">
        <v>1</v>
      </c>
      <c r="Y175">
        <v>3</v>
      </c>
      <c r="Z175">
        <v>2</v>
      </c>
      <c r="AA175">
        <v>2</v>
      </c>
      <c r="AB175">
        <v>3</v>
      </c>
      <c r="AC175">
        <v>3</v>
      </c>
      <c r="AD175">
        <v>4</v>
      </c>
      <c r="AE175">
        <v>2</v>
      </c>
    </row>
    <row r="176" spans="1:31">
      <c r="A176">
        <v>20756</v>
      </c>
      <c r="B176">
        <v>0</v>
      </c>
      <c r="D176">
        <v>1998</v>
      </c>
      <c r="E176" s="37">
        <v>44132.7414699074</v>
      </c>
      <c r="F176" t="s">
        <v>102</v>
      </c>
      <c r="G176">
        <f t="shared" si="2"/>
        <v>69</v>
      </c>
      <c r="H176">
        <v>3</v>
      </c>
      <c r="I176">
        <v>3</v>
      </c>
      <c r="J176">
        <v>3</v>
      </c>
      <c r="K176">
        <v>4</v>
      </c>
      <c r="L176">
        <v>4</v>
      </c>
      <c r="M176">
        <v>3</v>
      </c>
      <c r="N176">
        <v>2</v>
      </c>
      <c r="O176">
        <v>2</v>
      </c>
      <c r="P176">
        <v>4</v>
      </c>
      <c r="Q176">
        <v>2</v>
      </c>
      <c r="R176">
        <v>3</v>
      </c>
      <c r="S176">
        <v>4</v>
      </c>
      <c r="T176">
        <v>3</v>
      </c>
      <c r="U176">
        <v>3</v>
      </c>
      <c r="V176">
        <v>2</v>
      </c>
      <c r="W176">
        <v>2</v>
      </c>
      <c r="X176">
        <v>3</v>
      </c>
      <c r="Y176">
        <v>2</v>
      </c>
      <c r="Z176">
        <v>4</v>
      </c>
      <c r="AA176">
        <v>4</v>
      </c>
      <c r="AB176">
        <v>2</v>
      </c>
      <c r="AC176">
        <v>3</v>
      </c>
      <c r="AD176">
        <v>2</v>
      </c>
      <c r="AE176">
        <v>2</v>
      </c>
    </row>
    <row r="177" spans="1:31">
      <c r="A177">
        <v>20758</v>
      </c>
      <c r="B177">
        <v>0</v>
      </c>
      <c r="C177">
        <v>0</v>
      </c>
      <c r="D177">
        <v>1976</v>
      </c>
      <c r="E177" s="37">
        <v>44132.7446180556</v>
      </c>
      <c r="F177" t="s">
        <v>99</v>
      </c>
      <c r="G177">
        <f t="shared" si="2"/>
        <v>51</v>
      </c>
      <c r="H177">
        <v>3</v>
      </c>
      <c r="I177">
        <v>1</v>
      </c>
      <c r="J177">
        <v>2</v>
      </c>
      <c r="K177">
        <v>2</v>
      </c>
      <c r="L177">
        <v>2</v>
      </c>
      <c r="M177">
        <v>2</v>
      </c>
      <c r="N177">
        <v>2</v>
      </c>
      <c r="O177">
        <v>2</v>
      </c>
      <c r="P177">
        <v>1</v>
      </c>
      <c r="Q177">
        <v>1</v>
      </c>
      <c r="R177">
        <v>3</v>
      </c>
      <c r="S177">
        <v>4</v>
      </c>
      <c r="T177">
        <v>1</v>
      </c>
      <c r="U177">
        <v>2</v>
      </c>
      <c r="V177">
        <v>2</v>
      </c>
      <c r="W177">
        <v>3</v>
      </c>
      <c r="X177">
        <v>2</v>
      </c>
      <c r="Y177">
        <v>2</v>
      </c>
      <c r="Z177">
        <v>4</v>
      </c>
      <c r="AA177">
        <v>2</v>
      </c>
      <c r="AB177">
        <v>2</v>
      </c>
      <c r="AC177">
        <v>3</v>
      </c>
      <c r="AD177">
        <v>1</v>
      </c>
      <c r="AE177">
        <v>2</v>
      </c>
    </row>
    <row r="178" spans="1:31">
      <c r="A178">
        <v>20759</v>
      </c>
      <c r="B178">
        <v>1</v>
      </c>
      <c r="C178">
        <v>0</v>
      </c>
      <c r="D178">
        <v>1967</v>
      </c>
      <c r="E178" s="37">
        <v>44132.7898263889</v>
      </c>
      <c r="F178" t="s">
        <v>181</v>
      </c>
      <c r="G178">
        <f t="shared" si="2"/>
        <v>49</v>
      </c>
      <c r="H178">
        <v>3</v>
      </c>
      <c r="I178">
        <v>3</v>
      </c>
      <c r="J178">
        <v>2</v>
      </c>
      <c r="K178">
        <v>2</v>
      </c>
      <c r="L178">
        <v>3</v>
      </c>
      <c r="M178">
        <v>1</v>
      </c>
      <c r="N178">
        <v>2</v>
      </c>
      <c r="O178">
        <v>2</v>
      </c>
      <c r="P178">
        <v>2</v>
      </c>
      <c r="Q178">
        <v>1</v>
      </c>
      <c r="R178">
        <v>2</v>
      </c>
      <c r="S178">
        <v>3</v>
      </c>
      <c r="T178">
        <v>3</v>
      </c>
      <c r="U178">
        <v>3</v>
      </c>
      <c r="V178">
        <v>1</v>
      </c>
      <c r="W178">
        <v>2</v>
      </c>
      <c r="X178">
        <v>1</v>
      </c>
      <c r="Y178">
        <v>2</v>
      </c>
      <c r="Z178">
        <v>2</v>
      </c>
      <c r="AA178">
        <v>1</v>
      </c>
      <c r="AB178">
        <v>2</v>
      </c>
      <c r="AC178">
        <v>3</v>
      </c>
      <c r="AD178">
        <v>1</v>
      </c>
      <c r="AE178">
        <v>2</v>
      </c>
    </row>
    <row r="179" spans="1:31">
      <c r="A179">
        <v>20762</v>
      </c>
      <c r="B179">
        <v>1</v>
      </c>
      <c r="D179">
        <v>1987</v>
      </c>
      <c r="E179" s="37">
        <v>44132.754259259302</v>
      </c>
      <c r="F179" t="s">
        <v>102</v>
      </c>
      <c r="G179">
        <f t="shared" si="2"/>
        <v>28</v>
      </c>
      <c r="H179">
        <v>1</v>
      </c>
      <c r="I179">
        <v>1</v>
      </c>
      <c r="J179">
        <v>1</v>
      </c>
      <c r="K179">
        <v>1</v>
      </c>
      <c r="L179">
        <v>1</v>
      </c>
      <c r="M179">
        <v>1</v>
      </c>
      <c r="N179">
        <v>1</v>
      </c>
      <c r="O179">
        <v>1</v>
      </c>
      <c r="P179">
        <v>1</v>
      </c>
      <c r="Q179">
        <v>1</v>
      </c>
      <c r="R179">
        <v>1</v>
      </c>
      <c r="S179">
        <v>1</v>
      </c>
      <c r="T179">
        <v>1</v>
      </c>
      <c r="U179">
        <v>1</v>
      </c>
      <c r="V179">
        <v>1</v>
      </c>
      <c r="W179">
        <v>1</v>
      </c>
      <c r="X179">
        <v>1</v>
      </c>
      <c r="Y179">
        <v>1</v>
      </c>
      <c r="Z179">
        <v>1</v>
      </c>
      <c r="AA179">
        <v>3</v>
      </c>
      <c r="AB179">
        <v>1</v>
      </c>
      <c r="AC179">
        <v>2</v>
      </c>
      <c r="AD179">
        <v>1</v>
      </c>
      <c r="AE179">
        <v>2</v>
      </c>
    </row>
    <row r="180" spans="1:31">
      <c r="A180">
        <v>20765</v>
      </c>
      <c r="B180">
        <v>1</v>
      </c>
      <c r="C180">
        <v>1</v>
      </c>
      <c r="D180">
        <v>1996</v>
      </c>
      <c r="E180" s="37">
        <v>44132.753807870402</v>
      </c>
      <c r="F180" t="s">
        <v>180</v>
      </c>
      <c r="G180">
        <f t="shared" si="2"/>
        <v>71</v>
      </c>
      <c r="H180">
        <v>3</v>
      </c>
      <c r="I180">
        <v>4</v>
      </c>
      <c r="J180">
        <v>4</v>
      </c>
      <c r="K180">
        <v>3</v>
      </c>
      <c r="L180">
        <v>4</v>
      </c>
      <c r="M180">
        <v>3</v>
      </c>
      <c r="N180">
        <v>4</v>
      </c>
      <c r="O180">
        <v>4</v>
      </c>
      <c r="P180">
        <v>3</v>
      </c>
      <c r="Q180">
        <v>2</v>
      </c>
      <c r="R180">
        <v>4</v>
      </c>
      <c r="S180">
        <v>2</v>
      </c>
      <c r="T180">
        <v>4</v>
      </c>
      <c r="U180">
        <v>4</v>
      </c>
      <c r="V180">
        <v>4</v>
      </c>
      <c r="W180">
        <v>1</v>
      </c>
      <c r="X180">
        <v>3</v>
      </c>
      <c r="Y180">
        <v>2</v>
      </c>
      <c r="Z180">
        <v>1</v>
      </c>
      <c r="AA180">
        <v>4</v>
      </c>
      <c r="AB180">
        <v>1</v>
      </c>
      <c r="AC180">
        <v>1</v>
      </c>
      <c r="AD180">
        <v>4</v>
      </c>
      <c r="AE180">
        <v>2</v>
      </c>
    </row>
    <row r="181" spans="1:31">
      <c r="A181">
        <v>20771</v>
      </c>
      <c r="B181">
        <v>0</v>
      </c>
      <c r="C181">
        <v>0</v>
      </c>
      <c r="D181">
        <v>1972</v>
      </c>
      <c r="E181" s="37">
        <v>44132.798842592601</v>
      </c>
      <c r="F181" t="s">
        <v>99</v>
      </c>
      <c r="G181">
        <f t="shared" si="2"/>
        <v>44</v>
      </c>
      <c r="H181">
        <v>3</v>
      </c>
      <c r="I181">
        <v>2</v>
      </c>
      <c r="J181">
        <v>2</v>
      </c>
      <c r="K181">
        <v>2</v>
      </c>
      <c r="L181">
        <v>2</v>
      </c>
      <c r="M181">
        <v>2</v>
      </c>
      <c r="N181">
        <v>1</v>
      </c>
      <c r="O181">
        <v>1</v>
      </c>
      <c r="P181">
        <v>1</v>
      </c>
      <c r="Q181">
        <v>2</v>
      </c>
      <c r="R181">
        <v>2</v>
      </c>
      <c r="S181">
        <v>3</v>
      </c>
      <c r="T181">
        <v>2</v>
      </c>
      <c r="U181">
        <v>2</v>
      </c>
      <c r="V181">
        <v>1</v>
      </c>
      <c r="W181">
        <v>1</v>
      </c>
      <c r="X181">
        <v>1</v>
      </c>
      <c r="Y181">
        <v>2</v>
      </c>
      <c r="Z181">
        <v>3</v>
      </c>
      <c r="AA181">
        <v>2</v>
      </c>
      <c r="AB181">
        <v>1</v>
      </c>
      <c r="AC181">
        <v>3</v>
      </c>
      <c r="AD181">
        <v>1</v>
      </c>
      <c r="AE181">
        <v>2</v>
      </c>
    </row>
    <row r="182" spans="1:31">
      <c r="A182">
        <v>20789</v>
      </c>
      <c r="B182">
        <v>0</v>
      </c>
      <c r="C182">
        <v>0</v>
      </c>
      <c r="D182">
        <v>1996</v>
      </c>
      <c r="E182" s="37">
        <v>44132.793506944399</v>
      </c>
      <c r="F182" t="s">
        <v>166</v>
      </c>
      <c r="G182">
        <f t="shared" si="2"/>
        <v>58</v>
      </c>
      <c r="H182">
        <v>4</v>
      </c>
      <c r="I182">
        <v>2</v>
      </c>
      <c r="J182">
        <v>3</v>
      </c>
      <c r="K182">
        <v>2</v>
      </c>
      <c r="L182">
        <v>3</v>
      </c>
      <c r="M182">
        <v>2</v>
      </c>
      <c r="N182">
        <v>2</v>
      </c>
      <c r="O182">
        <v>1</v>
      </c>
      <c r="P182">
        <v>1</v>
      </c>
      <c r="Q182">
        <v>2</v>
      </c>
      <c r="R182">
        <v>3</v>
      </c>
      <c r="S182">
        <v>4</v>
      </c>
      <c r="T182">
        <v>2</v>
      </c>
      <c r="U182">
        <v>3</v>
      </c>
      <c r="V182">
        <v>1</v>
      </c>
      <c r="W182">
        <v>3</v>
      </c>
      <c r="X182">
        <v>2</v>
      </c>
      <c r="Y182">
        <v>3</v>
      </c>
      <c r="Z182">
        <v>4</v>
      </c>
      <c r="AA182">
        <v>4</v>
      </c>
      <c r="AB182">
        <v>1</v>
      </c>
      <c r="AC182">
        <v>3</v>
      </c>
      <c r="AD182">
        <v>2</v>
      </c>
      <c r="AE182">
        <v>1</v>
      </c>
    </row>
    <row r="183" spans="1:31">
      <c r="A183">
        <v>20802</v>
      </c>
      <c r="B183">
        <v>0</v>
      </c>
      <c r="C183">
        <v>0</v>
      </c>
      <c r="D183">
        <v>1973</v>
      </c>
      <c r="E183" s="37">
        <v>44132.795891203699</v>
      </c>
      <c r="F183" t="s">
        <v>125</v>
      </c>
      <c r="G183">
        <f t="shared" si="2"/>
        <v>55</v>
      </c>
      <c r="H183">
        <v>2</v>
      </c>
      <c r="I183">
        <v>3</v>
      </c>
      <c r="J183">
        <v>3</v>
      </c>
      <c r="K183">
        <v>2</v>
      </c>
      <c r="L183">
        <v>2</v>
      </c>
      <c r="M183">
        <v>4</v>
      </c>
      <c r="N183">
        <v>1</v>
      </c>
      <c r="O183">
        <v>3</v>
      </c>
      <c r="P183">
        <v>1</v>
      </c>
      <c r="Q183">
        <v>2</v>
      </c>
      <c r="R183">
        <v>3</v>
      </c>
      <c r="S183">
        <v>1</v>
      </c>
      <c r="T183">
        <v>2</v>
      </c>
      <c r="U183">
        <v>3</v>
      </c>
      <c r="V183">
        <v>1</v>
      </c>
      <c r="W183">
        <v>1</v>
      </c>
      <c r="X183">
        <v>2</v>
      </c>
      <c r="Y183">
        <v>3</v>
      </c>
      <c r="Z183">
        <v>3</v>
      </c>
      <c r="AA183">
        <v>3</v>
      </c>
      <c r="AB183">
        <v>1</v>
      </c>
      <c r="AC183">
        <v>3</v>
      </c>
      <c r="AD183">
        <v>4</v>
      </c>
      <c r="AE183">
        <v>2</v>
      </c>
    </row>
    <row r="184" spans="1:31">
      <c r="A184">
        <v>20804</v>
      </c>
      <c r="B184">
        <v>1</v>
      </c>
      <c r="C184">
        <v>0</v>
      </c>
      <c r="D184">
        <v>1993</v>
      </c>
      <c r="E184" s="37">
        <v>44132.929074074098</v>
      </c>
      <c r="F184" t="s">
        <v>190</v>
      </c>
      <c r="G184">
        <f t="shared" si="2"/>
        <v>47</v>
      </c>
      <c r="H184">
        <v>3</v>
      </c>
      <c r="I184">
        <v>2</v>
      </c>
      <c r="J184">
        <v>2</v>
      </c>
      <c r="K184">
        <v>1</v>
      </c>
      <c r="L184">
        <v>2</v>
      </c>
      <c r="M184">
        <v>2</v>
      </c>
      <c r="N184">
        <v>2</v>
      </c>
      <c r="O184">
        <v>3</v>
      </c>
      <c r="P184">
        <v>1</v>
      </c>
      <c r="Q184">
        <v>1</v>
      </c>
      <c r="R184">
        <v>2</v>
      </c>
      <c r="S184">
        <v>4</v>
      </c>
      <c r="T184">
        <v>2</v>
      </c>
      <c r="U184">
        <v>2</v>
      </c>
      <c r="V184">
        <v>2</v>
      </c>
      <c r="W184">
        <v>3</v>
      </c>
      <c r="X184">
        <v>1</v>
      </c>
      <c r="Y184">
        <v>2</v>
      </c>
      <c r="Z184">
        <v>3</v>
      </c>
      <c r="AA184">
        <v>1</v>
      </c>
      <c r="AB184">
        <v>1</v>
      </c>
      <c r="AC184">
        <v>2</v>
      </c>
      <c r="AD184">
        <v>1</v>
      </c>
      <c r="AE184">
        <v>2</v>
      </c>
    </row>
    <row r="185" spans="1:31">
      <c r="A185">
        <v>20805</v>
      </c>
      <c r="B185">
        <v>0</v>
      </c>
      <c r="C185">
        <v>0</v>
      </c>
      <c r="D185">
        <v>1969</v>
      </c>
      <c r="E185" s="37">
        <v>44132.877013888901</v>
      </c>
      <c r="F185" t="s">
        <v>187</v>
      </c>
      <c r="G185">
        <f t="shared" si="2"/>
        <v>52</v>
      </c>
      <c r="H185">
        <v>2</v>
      </c>
      <c r="I185">
        <v>3</v>
      </c>
      <c r="J185">
        <v>3</v>
      </c>
      <c r="K185">
        <v>3</v>
      </c>
      <c r="L185">
        <v>2</v>
      </c>
      <c r="M185">
        <v>1</v>
      </c>
      <c r="N185">
        <v>2</v>
      </c>
      <c r="O185">
        <v>2</v>
      </c>
      <c r="P185">
        <v>2</v>
      </c>
      <c r="Q185">
        <v>1</v>
      </c>
      <c r="R185">
        <v>3</v>
      </c>
      <c r="S185">
        <v>3</v>
      </c>
      <c r="T185">
        <v>3</v>
      </c>
      <c r="U185">
        <v>2</v>
      </c>
      <c r="V185">
        <v>1</v>
      </c>
      <c r="W185">
        <v>2</v>
      </c>
      <c r="X185">
        <v>1</v>
      </c>
      <c r="Y185">
        <v>2</v>
      </c>
      <c r="Z185">
        <v>2</v>
      </c>
      <c r="AA185">
        <v>3</v>
      </c>
      <c r="AB185">
        <v>2</v>
      </c>
      <c r="AC185">
        <v>3</v>
      </c>
      <c r="AD185">
        <v>2</v>
      </c>
      <c r="AE185">
        <v>2</v>
      </c>
    </row>
    <row r="186" spans="1:31">
      <c r="A186">
        <v>20814</v>
      </c>
      <c r="B186">
        <v>0</v>
      </c>
      <c r="C186">
        <v>0</v>
      </c>
      <c r="D186">
        <v>1997</v>
      </c>
      <c r="E186" s="37">
        <v>44132.840787036999</v>
      </c>
      <c r="F186" t="s">
        <v>95</v>
      </c>
      <c r="G186">
        <f t="shared" si="2"/>
        <v>64</v>
      </c>
      <c r="H186">
        <v>4</v>
      </c>
      <c r="I186">
        <v>3</v>
      </c>
      <c r="J186">
        <v>4</v>
      </c>
      <c r="K186">
        <v>3</v>
      </c>
      <c r="L186">
        <v>1</v>
      </c>
      <c r="M186">
        <v>4</v>
      </c>
      <c r="N186">
        <v>3</v>
      </c>
      <c r="O186">
        <v>2</v>
      </c>
      <c r="P186">
        <v>2</v>
      </c>
      <c r="Q186">
        <v>2</v>
      </c>
      <c r="R186">
        <v>4</v>
      </c>
      <c r="S186">
        <v>4</v>
      </c>
      <c r="T186">
        <v>2</v>
      </c>
      <c r="U186">
        <v>2</v>
      </c>
      <c r="V186">
        <v>1</v>
      </c>
      <c r="W186">
        <v>1</v>
      </c>
      <c r="X186">
        <v>1</v>
      </c>
      <c r="Y186">
        <v>2</v>
      </c>
      <c r="Z186">
        <v>4</v>
      </c>
      <c r="AA186">
        <v>2</v>
      </c>
      <c r="AB186">
        <v>3</v>
      </c>
      <c r="AC186">
        <v>4</v>
      </c>
      <c r="AD186">
        <v>4</v>
      </c>
      <c r="AE186">
        <v>2</v>
      </c>
    </row>
    <row r="187" spans="1:31">
      <c r="A187">
        <v>20829</v>
      </c>
      <c r="B187">
        <v>1</v>
      </c>
      <c r="C187">
        <v>0</v>
      </c>
      <c r="D187">
        <v>1975</v>
      </c>
      <c r="E187" s="37">
        <v>44132.847557870402</v>
      </c>
      <c r="F187" t="s">
        <v>182</v>
      </c>
      <c r="G187">
        <f t="shared" si="2"/>
        <v>44</v>
      </c>
      <c r="H187">
        <v>4</v>
      </c>
      <c r="I187">
        <v>2</v>
      </c>
      <c r="J187">
        <v>2</v>
      </c>
      <c r="K187">
        <v>2</v>
      </c>
      <c r="L187">
        <v>1</v>
      </c>
      <c r="M187">
        <v>1</v>
      </c>
      <c r="N187">
        <v>2</v>
      </c>
      <c r="O187">
        <v>2</v>
      </c>
      <c r="P187">
        <v>1</v>
      </c>
      <c r="Q187">
        <v>1</v>
      </c>
      <c r="R187">
        <v>2</v>
      </c>
      <c r="S187">
        <v>3</v>
      </c>
      <c r="T187">
        <v>2</v>
      </c>
      <c r="U187">
        <v>2</v>
      </c>
      <c r="V187">
        <v>1</v>
      </c>
      <c r="W187">
        <v>2</v>
      </c>
      <c r="X187">
        <v>1</v>
      </c>
      <c r="Y187">
        <v>2</v>
      </c>
      <c r="Z187">
        <v>2</v>
      </c>
      <c r="AA187">
        <v>2</v>
      </c>
      <c r="AB187">
        <v>1</v>
      </c>
      <c r="AC187">
        <v>2</v>
      </c>
      <c r="AD187">
        <v>2</v>
      </c>
      <c r="AE187">
        <v>2</v>
      </c>
    </row>
    <row r="188" spans="1:31">
      <c r="A188">
        <v>20851</v>
      </c>
      <c r="B188">
        <v>0</v>
      </c>
      <c r="D188">
        <v>1989</v>
      </c>
      <c r="E188" s="37">
        <v>44132.842731481498</v>
      </c>
      <c r="F188" t="s">
        <v>102</v>
      </c>
      <c r="G188">
        <f t="shared" si="2"/>
        <v>60</v>
      </c>
      <c r="H188">
        <v>3</v>
      </c>
      <c r="I188">
        <v>3</v>
      </c>
      <c r="J188">
        <v>3</v>
      </c>
      <c r="K188">
        <v>2</v>
      </c>
      <c r="L188">
        <v>3</v>
      </c>
      <c r="M188">
        <v>2</v>
      </c>
      <c r="N188">
        <v>3</v>
      </c>
      <c r="O188">
        <v>2</v>
      </c>
      <c r="P188">
        <v>3</v>
      </c>
      <c r="Q188">
        <v>1</v>
      </c>
      <c r="R188">
        <v>3</v>
      </c>
      <c r="S188">
        <v>3</v>
      </c>
      <c r="T188">
        <v>3</v>
      </c>
      <c r="U188">
        <v>4</v>
      </c>
      <c r="V188">
        <v>2</v>
      </c>
      <c r="W188">
        <v>2</v>
      </c>
      <c r="X188">
        <v>2</v>
      </c>
      <c r="Y188">
        <v>2</v>
      </c>
      <c r="Z188">
        <v>3</v>
      </c>
      <c r="AA188">
        <v>3</v>
      </c>
      <c r="AB188">
        <v>2</v>
      </c>
      <c r="AC188">
        <v>3</v>
      </c>
      <c r="AD188">
        <v>1</v>
      </c>
      <c r="AE188">
        <v>2</v>
      </c>
    </row>
    <row r="189" spans="1:31">
      <c r="A189">
        <v>20867</v>
      </c>
      <c r="B189">
        <v>0</v>
      </c>
      <c r="C189">
        <v>0</v>
      </c>
      <c r="D189">
        <v>1985</v>
      </c>
      <c r="E189" s="37">
        <v>44132.851851851898</v>
      </c>
      <c r="F189" t="s">
        <v>183</v>
      </c>
      <c r="G189">
        <f t="shared" si="2"/>
        <v>49</v>
      </c>
      <c r="H189">
        <v>4</v>
      </c>
      <c r="I189">
        <v>2</v>
      </c>
      <c r="J189">
        <v>2</v>
      </c>
      <c r="K189">
        <v>1</v>
      </c>
      <c r="L189">
        <v>1</v>
      </c>
      <c r="M189">
        <v>4</v>
      </c>
      <c r="N189">
        <v>2</v>
      </c>
      <c r="O189">
        <v>2</v>
      </c>
      <c r="P189">
        <v>2</v>
      </c>
      <c r="Q189">
        <v>2</v>
      </c>
      <c r="R189">
        <v>3</v>
      </c>
      <c r="S189">
        <v>4</v>
      </c>
      <c r="T189">
        <v>1</v>
      </c>
      <c r="U189">
        <v>1</v>
      </c>
      <c r="V189">
        <v>2</v>
      </c>
      <c r="W189">
        <v>3</v>
      </c>
      <c r="X189">
        <v>1</v>
      </c>
      <c r="Y189">
        <v>1</v>
      </c>
      <c r="Z189">
        <v>2</v>
      </c>
      <c r="AA189">
        <v>2</v>
      </c>
      <c r="AB189">
        <v>1</v>
      </c>
      <c r="AC189">
        <v>4</v>
      </c>
      <c r="AD189">
        <v>1</v>
      </c>
      <c r="AE189">
        <v>1</v>
      </c>
    </row>
    <row r="190" spans="1:31">
      <c r="A190">
        <v>20868</v>
      </c>
      <c r="B190">
        <v>0</v>
      </c>
      <c r="C190">
        <v>0</v>
      </c>
      <c r="D190">
        <v>1998</v>
      </c>
      <c r="E190" s="37">
        <v>44132.923576388901</v>
      </c>
      <c r="F190" t="s">
        <v>111</v>
      </c>
      <c r="G190">
        <f t="shared" si="2"/>
        <v>67</v>
      </c>
      <c r="H190">
        <v>4</v>
      </c>
      <c r="I190">
        <v>2</v>
      </c>
      <c r="J190">
        <v>3</v>
      </c>
      <c r="K190">
        <v>1</v>
      </c>
      <c r="L190">
        <v>4</v>
      </c>
      <c r="M190">
        <v>3</v>
      </c>
      <c r="N190">
        <v>3</v>
      </c>
      <c r="O190">
        <v>4</v>
      </c>
      <c r="P190">
        <v>3</v>
      </c>
      <c r="Q190">
        <v>4</v>
      </c>
      <c r="R190">
        <v>3</v>
      </c>
      <c r="S190">
        <v>4</v>
      </c>
      <c r="T190">
        <v>2</v>
      </c>
      <c r="U190">
        <v>1</v>
      </c>
      <c r="V190">
        <v>2</v>
      </c>
      <c r="W190">
        <v>3</v>
      </c>
      <c r="X190">
        <v>2</v>
      </c>
      <c r="Y190">
        <v>4</v>
      </c>
      <c r="Z190">
        <v>4</v>
      </c>
      <c r="AA190">
        <v>4</v>
      </c>
      <c r="AB190">
        <v>1</v>
      </c>
      <c r="AC190">
        <v>3</v>
      </c>
      <c r="AD190">
        <v>1</v>
      </c>
      <c r="AE190">
        <v>2</v>
      </c>
    </row>
    <row r="191" spans="1:31">
      <c r="A191">
        <v>20874</v>
      </c>
      <c r="B191">
        <v>0</v>
      </c>
      <c r="C191">
        <v>0</v>
      </c>
      <c r="D191">
        <v>1991</v>
      </c>
      <c r="E191" s="37">
        <v>44132.864224536999</v>
      </c>
      <c r="F191" t="s">
        <v>185</v>
      </c>
      <c r="G191">
        <f t="shared" si="2"/>
        <v>54</v>
      </c>
      <c r="H191">
        <v>1</v>
      </c>
      <c r="I191">
        <v>3</v>
      </c>
      <c r="J191">
        <v>3</v>
      </c>
      <c r="K191">
        <v>2</v>
      </c>
      <c r="L191">
        <v>2</v>
      </c>
      <c r="M191">
        <v>4</v>
      </c>
      <c r="N191">
        <v>2</v>
      </c>
      <c r="O191">
        <v>1</v>
      </c>
      <c r="P191">
        <v>2</v>
      </c>
      <c r="Q191">
        <v>1</v>
      </c>
      <c r="R191">
        <v>1</v>
      </c>
      <c r="S191">
        <v>1</v>
      </c>
      <c r="T191">
        <v>3</v>
      </c>
      <c r="U191">
        <v>2</v>
      </c>
      <c r="V191">
        <v>2</v>
      </c>
      <c r="W191">
        <v>3</v>
      </c>
      <c r="X191">
        <v>1</v>
      </c>
      <c r="Y191">
        <v>3</v>
      </c>
      <c r="Z191">
        <v>4</v>
      </c>
      <c r="AA191">
        <v>2</v>
      </c>
      <c r="AB191">
        <v>3</v>
      </c>
      <c r="AC191">
        <v>4</v>
      </c>
      <c r="AD191">
        <v>2</v>
      </c>
      <c r="AE191">
        <v>2</v>
      </c>
    </row>
    <row r="192" spans="1:31">
      <c r="A192">
        <v>20880</v>
      </c>
      <c r="B192">
        <v>0</v>
      </c>
      <c r="C192">
        <v>0</v>
      </c>
      <c r="D192">
        <v>1982</v>
      </c>
      <c r="E192" s="37">
        <v>44132.858900462998</v>
      </c>
      <c r="F192" t="s">
        <v>166</v>
      </c>
      <c r="G192">
        <f t="shared" si="2"/>
        <v>64</v>
      </c>
      <c r="H192">
        <v>3</v>
      </c>
      <c r="I192">
        <v>2</v>
      </c>
      <c r="J192">
        <v>1</v>
      </c>
      <c r="K192">
        <v>2</v>
      </c>
      <c r="L192">
        <v>2</v>
      </c>
      <c r="M192">
        <v>2</v>
      </c>
      <c r="N192">
        <v>2</v>
      </c>
      <c r="O192">
        <v>2</v>
      </c>
      <c r="P192">
        <v>2</v>
      </c>
      <c r="Q192">
        <v>2</v>
      </c>
      <c r="R192">
        <v>3</v>
      </c>
      <c r="S192">
        <v>4</v>
      </c>
      <c r="T192">
        <v>2</v>
      </c>
      <c r="U192">
        <v>2</v>
      </c>
      <c r="V192">
        <v>2</v>
      </c>
      <c r="W192">
        <v>4</v>
      </c>
      <c r="X192">
        <v>2</v>
      </c>
      <c r="Y192">
        <v>4</v>
      </c>
      <c r="Z192">
        <v>4</v>
      </c>
      <c r="AA192">
        <v>4</v>
      </c>
      <c r="AB192">
        <v>4</v>
      </c>
      <c r="AC192">
        <v>4</v>
      </c>
      <c r="AD192">
        <v>2</v>
      </c>
      <c r="AE192">
        <v>3</v>
      </c>
    </row>
    <row r="193" spans="1:31">
      <c r="A193">
        <v>20886</v>
      </c>
      <c r="B193">
        <v>0</v>
      </c>
      <c r="C193">
        <v>0</v>
      </c>
      <c r="D193">
        <v>1990</v>
      </c>
      <c r="E193" s="37">
        <v>44132.862314814804</v>
      </c>
      <c r="F193" t="s">
        <v>119</v>
      </c>
      <c r="G193">
        <f t="shared" si="2"/>
        <v>67</v>
      </c>
      <c r="H193">
        <v>4</v>
      </c>
      <c r="I193">
        <v>4</v>
      </c>
      <c r="J193">
        <v>3</v>
      </c>
      <c r="K193">
        <v>3</v>
      </c>
      <c r="L193">
        <v>3</v>
      </c>
      <c r="M193">
        <v>3</v>
      </c>
      <c r="N193">
        <v>2</v>
      </c>
      <c r="O193">
        <v>2</v>
      </c>
      <c r="P193">
        <v>3</v>
      </c>
      <c r="Q193">
        <v>3</v>
      </c>
      <c r="R193">
        <v>3</v>
      </c>
      <c r="S193">
        <v>4</v>
      </c>
      <c r="T193">
        <v>3</v>
      </c>
      <c r="U193">
        <v>4</v>
      </c>
      <c r="V193">
        <v>2</v>
      </c>
      <c r="W193">
        <v>2</v>
      </c>
      <c r="X193">
        <v>2</v>
      </c>
      <c r="Y193">
        <v>3</v>
      </c>
      <c r="Z193">
        <v>2</v>
      </c>
      <c r="AA193">
        <v>2</v>
      </c>
      <c r="AB193">
        <v>2</v>
      </c>
      <c r="AC193">
        <v>3</v>
      </c>
      <c r="AD193">
        <v>3</v>
      </c>
      <c r="AE193">
        <v>2</v>
      </c>
    </row>
    <row r="194" spans="1:31">
      <c r="A194">
        <v>20904</v>
      </c>
      <c r="B194">
        <v>0</v>
      </c>
      <c r="C194">
        <v>0</v>
      </c>
      <c r="D194">
        <v>1974</v>
      </c>
      <c r="E194" s="37">
        <v>44132.874016203699</v>
      </c>
      <c r="F194" t="s">
        <v>186</v>
      </c>
      <c r="G194">
        <f t="shared" ref="G194:G257" si="3">SUM(H194:AE194)</f>
        <v>59</v>
      </c>
      <c r="H194">
        <v>3</v>
      </c>
      <c r="I194">
        <v>3</v>
      </c>
      <c r="J194">
        <v>3</v>
      </c>
      <c r="K194">
        <v>2</v>
      </c>
      <c r="L194">
        <v>2</v>
      </c>
      <c r="M194">
        <v>3</v>
      </c>
      <c r="N194">
        <v>4</v>
      </c>
      <c r="O194">
        <v>3</v>
      </c>
      <c r="P194">
        <v>2</v>
      </c>
      <c r="Q194">
        <v>2</v>
      </c>
      <c r="R194">
        <v>2</v>
      </c>
      <c r="S194">
        <v>3</v>
      </c>
      <c r="T194">
        <v>2</v>
      </c>
      <c r="U194">
        <v>3</v>
      </c>
      <c r="V194">
        <v>2</v>
      </c>
      <c r="W194">
        <v>2</v>
      </c>
      <c r="X194">
        <v>2</v>
      </c>
      <c r="Y194">
        <v>2</v>
      </c>
      <c r="Z194">
        <v>2</v>
      </c>
      <c r="AA194">
        <v>2</v>
      </c>
      <c r="AB194">
        <v>2</v>
      </c>
      <c r="AC194">
        <v>3</v>
      </c>
      <c r="AD194">
        <v>2</v>
      </c>
      <c r="AE194">
        <v>3</v>
      </c>
    </row>
    <row r="195" spans="1:31">
      <c r="A195">
        <v>20905</v>
      </c>
      <c r="B195">
        <v>1</v>
      </c>
      <c r="C195">
        <v>0</v>
      </c>
      <c r="D195">
        <v>1997</v>
      </c>
      <c r="E195" s="37">
        <v>44132.863101851799</v>
      </c>
      <c r="F195" t="s">
        <v>184</v>
      </c>
      <c r="G195">
        <f t="shared" si="3"/>
        <v>54</v>
      </c>
      <c r="H195">
        <v>2</v>
      </c>
      <c r="I195">
        <v>3</v>
      </c>
      <c r="J195">
        <v>3</v>
      </c>
      <c r="K195">
        <v>2</v>
      </c>
      <c r="L195">
        <v>2</v>
      </c>
      <c r="M195">
        <v>2</v>
      </c>
      <c r="N195">
        <v>2</v>
      </c>
      <c r="O195">
        <v>3</v>
      </c>
      <c r="P195">
        <v>1</v>
      </c>
      <c r="Q195">
        <v>2</v>
      </c>
      <c r="R195">
        <v>3</v>
      </c>
      <c r="S195">
        <v>2</v>
      </c>
      <c r="T195">
        <v>2</v>
      </c>
      <c r="U195">
        <v>3</v>
      </c>
      <c r="V195">
        <v>3</v>
      </c>
      <c r="W195">
        <v>1</v>
      </c>
      <c r="X195">
        <v>3</v>
      </c>
      <c r="Y195">
        <v>2</v>
      </c>
      <c r="Z195">
        <v>1</v>
      </c>
      <c r="AA195">
        <v>2</v>
      </c>
      <c r="AB195">
        <v>2</v>
      </c>
      <c r="AC195">
        <v>2</v>
      </c>
      <c r="AD195">
        <v>3</v>
      </c>
      <c r="AE195">
        <v>3</v>
      </c>
    </row>
    <row r="196" spans="1:31">
      <c r="A196">
        <v>20914</v>
      </c>
      <c r="B196">
        <v>0</v>
      </c>
      <c r="C196">
        <v>0</v>
      </c>
      <c r="D196">
        <v>1979</v>
      </c>
      <c r="E196" s="37">
        <v>44132.895069444399</v>
      </c>
      <c r="F196" t="s">
        <v>97</v>
      </c>
      <c r="G196">
        <f t="shared" si="3"/>
        <v>75</v>
      </c>
      <c r="H196">
        <v>4</v>
      </c>
      <c r="I196">
        <v>4</v>
      </c>
      <c r="J196">
        <v>4</v>
      </c>
      <c r="K196">
        <v>4</v>
      </c>
      <c r="L196">
        <v>4</v>
      </c>
      <c r="M196">
        <v>3</v>
      </c>
      <c r="N196">
        <v>3</v>
      </c>
      <c r="O196">
        <v>3</v>
      </c>
      <c r="P196">
        <v>3</v>
      </c>
      <c r="Q196">
        <v>3</v>
      </c>
      <c r="R196">
        <v>4</v>
      </c>
      <c r="S196">
        <v>4</v>
      </c>
      <c r="T196">
        <v>4</v>
      </c>
      <c r="U196">
        <v>3</v>
      </c>
      <c r="V196">
        <v>2</v>
      </c>
      <c r="W196">
        <v>2</v>
      </c>
      <c r="X196">
        <v>2</v>
      </c>
      <c r="Y196">
        <v>2</v>
      </c>
      <c r="Z196">
        <v>3</v>
      </c>
      <c r="AA196">
        <v>1</v>
      </c>
      <c r="AB196">
        <v>3</v>
      </c>
      <c r="AC196">
        <v>4</v>
      </c>
      <c r="AD196">
        <v>4</v>
      </c>
      <c r="AE196">
        <v>2</v>
      </c>
    </row>
    <row r="197" spans="1:31">
      <c r="A197">
        <v>20943</v>
      </c>
      <c r="B197">
        <v>0</v>
      </c>
      <c r="C197">
        <v>0</v>
      </c>
      <c r="D197">
        <v>1993</v>
      </c>
      <c r="E197" s="37">
        <v>44132.920983796299</v>
      </c>
      <c r="F197" t="s">
        <v>189</v>
      </c>
      <c r="G197">
        <f t="shared" si="3"/>
        <v>62</v>
      </c>
      <c r="H197">
        <v>1</v>
      </c>
      <c r="I197">
        <v>4</v>
      </c>
      <c r="J197">
        <v>4</v>
      </c>
      <c r="K197">
        <v>3</v>
      </c>
      <c r="L197">
        <v>3</v>
      </c>
      <c r="M197">
        <v>1</v>
      </c>
      <c r="N197">
        <v>2</v>
      </c>
      <c r="O197">
        <v>2</v>
      </c>
      <c r="P197">
        <v>1</v>
      </c>
      <c r="Q197">
        <v>2</v>
      </c>
      <c r="R197">
        <v>3</v>
      </c>
      <c r="S197">
        <v>4</v>
      </c>
      <c r="T197">
        <v>2</v>
      </c>
      <c r="U197">
        <v>3</v>
      </c>
      <c r="V197">
        <v>2</v>
      </c>
      <c r="W197">
        <v>3</v>
      </c>
      <c r="X197">
        <v>2</v>
      </c>
      <c r="Y197">
        <v>3</v>
      </c>
      <c r="Z197">
        <v>3</v>
      </c>
      <c r="AA197">
        <v>3</v>
      </c>
      <c r="AB197">
        <v>3</v>
      </c>
      <c r="AC197">
        <v>3</v>
      </c>
      <c r="AD197">
        <v>3</v>
      </c>
      <c r="AE197">
        <v>2</v>
      </c>
    </row>
    <row r="198" spans="1:31">
      <c r="A198">
        <v>20957</v>
      </c>
      <c r="B198">
        <v>1</v>
      </c>
      <c r="C198">
        <v>0</v>
      </c>
      <c r="D198">
        <v>1999</v>
      </c>
      <c r="E198" s="37">
        <v>44132.904282407399</v>
      </c>
      <c r="F198" t="s">
        <v>188</v>
      </c>
      <c r="G198">
        <f t="shared" si="3"/>
        <v>54</v>
      </c>
      <c r="H198">
        <v>1</v>
      </c>
      <c r="I198">
        <v>3</v>
      </c>
      <c r="J198">
        <v>3</v>
      </c>
      <c r="K198">
        <v>3</v>
      </c>
      <c r="L198">
        <v>2</v>
      </c>
      <c r="M198">
        <v>1</v>
      </c>
      <c r="N198">
        <v>3</v>
      </c>
      <c r="O198">
        <v>2</v>
      </c>
      <c r="P198">
        <v>2</v>
      </c>
      <c r="Q198">
        <v>1</v>
      </c>
      <c r="R198">
        <v>3</v>
      </c>
      <c r="S198">
        <v>4</v>
      </c>
      <c r="T198">
        <v>1</v>
      </c>
      <c r="U198">
        <v>2</v>
      </c>
      <c r="V198">
        <v>3</v>
      </c>
      <c r="W198">
        <v>2</v>
      </c>
      <c r="X198">
        <v>2</v>
      </c>
      <c r="Y198">
        <v>2</v>
      </c>
      <c r="Z198">
        <v>4</v>
      </c>
      <c r="AA198">
        <v>2</v>
      </c>
      <c r="AB198">
        <v>2</v>
      </c>
      <c r="AC198">
        <v>2</v>
      </c>
      <c r="AD198">
        <v>2</v>
      </c>
      <c r="AE198">
        <v>2</v>
      </c>
    </row>
    <row r="199" spans="1:31">
      <c r="A199">
        <v>20958</v>
      </c>
      <c r="B199">
        <v>1</v>
      </c>
      <c r="C199">
        <v>0</v>
      </c>
      <c r="D199">
        <v>1995</v>
      </c>
      <c r="E199" s="37">
        <v>44144.590601851902</v>
      </c>
      <c r="F199" t="s">
        <v>279</v>
      </c>
      <c r="G199">
        <f t="shared" si="3"/>
        <v>43</v>
      </c>
      <c r="H199">
        <v>2</v>
      </c>
      <c r="I199">
        <v>2</v>
      </c>
      <c r="J199">
        <v>2</v>
      </c>
      <c r="K199">
        <v>2</v>
      </c>
      <c r="L199">
        <v>1</v>
      </c>
      <c r="M199">
        <v>2</v>
      </c>
      <c r="N199">
        <v>1</v>
      </c>
      <c r="O199">
        <v>1</v>
      </c>
      <c r="P199">
        <v>1</v>
      </c>
      <c r="Q199">
        <v>2</v>
      </c>
      <c r="R199">
        <v>2</v>
      </c>
      <c r="S199">
        <v>4</v>
      </c>
      <c r="T199">
        <v>2</v>
      </c>
      <c r="U199">
        <v>3</v>
      </c>
      <c r="V199">
        <v>1</v>
      </c>
      <c r="W199">
        <v>2</v>
      </c>
      <c r="X199">
        <v>1</v>
      </c>
      <c r="Y199">
        <v>2</v>
      </c>
      <c r="Z199">
        <v>2</v>
      </c>
      <c r="AA199">
        <v>3</v>
      </c>
      <c r="AB199">
        <v>1</v>
      </c>
      <c r="AC199">
        <v>2</v>
      </c>
      <c r="AD199">
        <v>1</v>
      </c>
      <c r="AE199">
        <v>1</v>
      </c>
    </row>
    <row r="200" spans="1:31">
      <c r="A200">
        <v>20995</v>
      </c>
      <c r="B200">
        <v>0</v>
      </c>
      <c r="C200">
        <v>0</v>
      </c>
      <c r="D200">
        <v>1983</v>
      </c>
      <c r="E200" s="37">
        <v>44132.928692129601</v>
      </c>
      <c r="F200" t="s">
        <v>99</v>
      </c>
      <c r="G200">
        <f t="shared" si="3"/>
        <v>47</v>
      </c>
      <c r="H200">
        <v>3</v>
      </c>
      <c r="I200">
        <v>2</v>
      </c>
      <c r="J200">
        <v>2</v>
      </c>
      <c r="K200">
        <v>2</v>
      </c>
      <c r="L200">
        <v>2</v>
      </c>
      <c r="M200">
        <v>1</v>
      </c>
      <c r="N200">
        <v>2</v>
      </c>
      <c r="O200">
        <v>2</v>
      </c>
      <c r="P200">
        <v>1</v>
      </c>
      <c r="Q200">
        <v>1</v>
      </c>
      <c r="R200">
        <v>2</v>
      </c>
      <c r="S200">
        <v>1</v>
      </c>
      <c r="T200">
        <v>1</v>
      </c>
      <c r="U200">
        <v>2</v>
      </c>
      <c r="V200">
        <v>2</v>
      </c>
      <c r="W200">
        <v>2</v>
      </c>
      <c r="X200">
        <v>2</v>
      </c>
      <c r="Y200">
        <v>3</v>
      </c>
      <c r="Z200">
        <v>4</v>
      </c>
      <c r="AA200">
        <v>2</v>
      </c>
      <c r="AB200">
        <v>2</v>
      </c>
      <c r="AC200">
        <v>3</v>
      </c>
      <c r="AD200">
        <v>2</v>
      </c>
      <c r="AE200">
        <v>1</v>
      </c>
    </row>
    <row r="201" spans="1:31">
      <c r="A201">
        <v>21002</v>
      </c>
      <c r="B201">
        <v>0</v>
      </c>
      <c r="C201">
        <v>0</v>
      </c>
      <c r="D201">
        <v>1966</v>
      </c>
      <c r="E201" s="37">
        <v>44132.936817129601</v>
      </c>
      <c r="F201" t="s">
        <v>95</v>
      </c>
      <c r="G201">
        <f t="shared" si="3"/>
        <v>48</v>
      </c>
      <c r="H201">
        <v>3</v>
      </c>
      <c r="I201">
        <v>2</v>
      </c>
      <c r="J201">
        <v>2</v>
      </c>
      <c r="K201">
        <v>1</v>
      </c>
      <c r="L201">
        <v>4</v>
      </c>
      <c r="M201">
        <v>3</v>
      </c>
      <c r="N201">
        <v>2</v>
      </c>
      <c r="O201">
        <v>1</v>
      </c>
      <c r="P201">
        <v>1</v>
      </c>
      <c r="Q201">
        <v>2</v>
      </c>
      <c r="R201">
        <v>2</v>
      </c>
      <c r="S201">
        <v>3</v>
      </c>
      <c r="T201">
        <v>2</v>
      </c>
      <c r="U201">
        <v>2</v>
      </c>
      <c r="V201">
        <v>1</v>
      </c>
      <c r="W201">
        <v>2</v>
      </c>
      <c r="X201">
        <v>2</v>
      </c>
      <c r="Y201">
        <v>1</v>
      </c>
      <c r="Z201">
        <v>3</v>
      </c>
      <c r="AA201">
        <v>2</v>
      </c>
      <c r="AB201">
        <v>1</v>
      </c>
      <c r="AC201">
        <v>3</v>
      </c>
      <c r="AD201">
        <v>1</v>
      </c>
      <c r="AE201">
        <v>2</v>
      </c>
    </row>
    <row r="202" spans="1:31">
      <c r="A202">
        <v>21011</v>
      </c>
      <c r="B202">
        <v>0</v>
      </c>
      <c r="C202">
        <v>0</v>
      </c>
      <c r="D202">
        <v>1978</v>
      </c>
      <c r="E202" s="37">
        <v>44132.954236111102</v>
      </c>
      <c r="F202" t="s">
        <v>191</v>
      </c>
      <c r="G202">
        <f t="shared" si="3"/>
        <v>60</v>
      </c>
      <c r="H202">
        <v>3</v>
      </c>
      <c r="I202">
        <v>2</v>
      </c>
      <c r="J202">
        <v>2</v>
      </c>
      <c r="K202">
        <v>2</v>
      </c>
      <c r="L202">
        <v>3</v>
      </c>
      <c r="M202">
        <v>3</v>
      </c>
      <c r="N202">
        <v>2</v>
      </c>
      <c r="O202">
        <v>2</v>
      </c>
      <c r="P202">
        <v>2</v>
      </c>
      <c r="Q202">
        <v>3</v>
      </c>
      <c r="R202">
        <v>3</v>
      </c>
      <c r="S202">
        <v>3</v>
      </c>
      <c r="T202">
        <v>2</v>
      </c>
      <c r="U202">
        <v>2</v>
      </c>
      <c r="V202">
        <v>4</v>
      </c>
      <c r="W202">
        <v>3</v>
      </c>
      <c r="X202">
        <v>1</v>
      </c>
      <c r="Y202">
        <v>2</v>
      </c>
      <c r="Z202">
        <v>3</v>
      </c>
      <c r="AA202">
        <v>2</v>
      </c>
      <c r="AB202">
        <v>4</v>
      </c>
      <c r="AC202">
        <v>3</v>
      </c>
      <c r="AD202">
        <v>2</v>
      </c>
      <c r="AE202">
        <v>2</v>
      </c>
    </row>
    <row r="203" spans="1:31">
      <c r="A203">
        <v>21020</v>
      </c>
      <c r="B203">
        <v>0</v>
      </c>
      <c r="C203">
        <v>0</v>
      </c>
      <c r="D203">
        <v>1998</v>
      </c>
      <c r="E203" s="37">
        <v>44132.954155092601</v>
      </c>
      <c r="F203" t="s">
        <v>95</v>
      </c>
      <c r="G203">
        <f t="shared" si="3"/>
        <v>56</v>
      </c>
      <c r="H203">
        <v>1</v>
      </c>
      <c r="I203">
        <v>2</v>
      </c>
      <c r="J203">
        <v>3</v>
      </c>
      <c r="K203">
        <v>2</v>
      </c>
      <c r="L203">
        <v>1</v>
      </c>
      <c r="M203">
        <v>1</v>
      </c>
      <c r="N203">
        <v>3</v>
      </c>
      <c r="O203">
        <v>3</v>
      </c>
      <c r="P203">
        <v>1</v>
      </c>
      <c r="Q203">
        <v>1</v>
      </c>
      <c r="R203">
        <v>3</v>
      </c>
      <c r="S203">
        <v>4</v>
      </c>
      <c r="T203">
        <v>2</v>
      </c>
      <c r="U203">
        <v>4</v>
      </c>
      <c r="V203">
        <v>1</v>
      </c>
      <c r="W203">
        <v>2</v>
      </c>
      <c r="X203">
        <v>1</v>
      </c>
      <c r="Y203">
        <v>2</v>
      </c>
      <c r="Z203">
        <v>4</v>
      </c>
      <c r="AA203">
        <v>2</v>
      </c>
      <c r="AB203">
        <v>3</v>
      </c>
      <c r="AC203">
        <v>4</v>
      </c>
      <c r="AD203">
        <v>3</v>
      </c>
      <c r="AE203">
        <v>3</v>
      </c>
    </row>
    <row r="204" spans="1:31">
      <c r="A204">
        <v>21041</v>
      </c>
      <c r="B204">
        <v>0</v>
      </c>
      <c r="C204">
        <v>0</v>
      </c>
      <c r="D204">
        <v>1987</v>
      </c>
      <c r="E204" s="37">
        <v>44132.9946180556</v>
      </c>
      <c r="F204" t="s">
        <v>192</v>
      </c>
      <c r="G204">
        <f t="shared" si="3"/>
        <v>65</v>
      </c>
      <c r="H204">
        <v>4</v>
      </c>
      <c r="I204">
        <v>3</v>
      </c>
      <c r="J204">
        <v>3</v>
      </c>
      <c r="K204">
        <v>2</v>
      </c>
      <c r="L204">
        <v>4</v>
      </c>
      <c r="M204">
        <v>4</v>
      </c>
      <c r="N204">
        <v>2</v>
      </c>
      <c r="O204">
        <v>1</v>
      </c>
      <c r="P204">
        <v>2</v>
      </c>
      <c r="Q204">
        <v>3</v>
      </c>
      <c r="R204">
        <v>4</v>
      </c>
      <c r="S204">
        <v>4</v>
      </c>
      <c r="T204">
        <v>3</v>
      </c>
      <c r="U204">
        <v>2</v>
      </c>
      <c r="V204">
        <v>1</v>
      </c>
      <c r="W204">
        <v>4</v>
      </c>
      <c r="X204">
        <v>1</v>
      </c>
      <c r="Y204">
        <v>2</v>
      </c>
      <c r="Z204">
        <v>3</v>
      </c>
      <c r="AA204">
        <v>4</v>
      </c>
      <c r="AB204">
        <v>1</v>
      </c>
      <c r="AC204">
        <v>4</v>
      </c>
      <c r="AD204">
        <v>2</v>
      </c>
      <c r="AE204">
        <v>2</v>
      </c>
    </row>
    <row r="205" spans="1:31">
      <c r="A205">
        <v>21044</v>
      </c>
      <c r="B205">
        <v>0</v>
      </c>
      <c r="C205">
        <v>0</v>
      </c>
      <c r="D205">
        <v>1980</v>
      </c>
      <c r="E205" s="37">
        <v>44133.007962962998</v>
      </c>
      <c r="F205" t="s">
        <v>193</v>
      </c>
      <c r="G205">
        <f t="shared" si="3"/>
        <v>52</v>
      </c>
      <c r="H205">
        <v>3</v>
      </c>
      <c r="I205">
        <v>2</v>
      </c>
      <c r="J205">
        <v>3</v>
      </c>
      <c r="K205">
        <v>2</v>
      </c>
      <c r="L205">
        <v>2</v>
      </c>
      <c r="M205">
        <v>1</v>
      </c>
      <c r="N205">
        <v>2</v>
      </c>
      <c r="O205">
        <v>2</v>
      </c>
      <c r="P205">
        <v>1</v>
      </c>
      <c r="Q205">
        <v>1</v>
      </c>
      <c r="R205">
        <v>3</v>
      </c>
      <c r="S205">
        <v>3</v>
      </c>
      <c r="T205">
        <v>2</v>
      </c>
      <c r="U205">
        <v>2</v>
      </c>
      <c r="V205">
        <v>2</v>
      </c>
      <c r="W205">
        <v>2</v>
      </c>
      <c r="X205">
        <v>1</v>
      </c>
      <c r="Y205">
        <v>2</v>
      </c>
      <c r="Z205">
        <v>3</v>
      </c>
      <c r="AA205">
        <v>3</v>
      </c>
      <c r="AB205">
        <v>2</v>
      </c>
      <c r="AC205">
        <v>4</v>
      </c>
      <c r="AD205">
        <v>2</v>
      </c>
      <c r="AE205">
        <v>2</v>
      </c>
    </row>
    <row r="206" spans="1:31">
      <c r="A206">
        <v>21061</v>
      </c>
      <c r="B206">
        <v>0</v>
      </c>
      <c r="C206">
        <v>0</v>
      </c>
      <c r="D206">
        <v>1999</v>
      </c>
      <c r="E206" s="37">
        <v>44133.2031712963</v>
      </c>
      <c r="F206" t="s">
        <v>194</v>
      </c>
      <c r="G206">
        <f t="shared" si="3"/>
        <v>48</v>
      </c>
      <c r="H206">
        <v>2</v>
      </c>
      <c r="I206">
        <v>2</v>
      </c>
      <c r="J206">
        <v>2</v>
      </c>
      <c r="K206">
        <v>3</v>
      </c>
      <c r="L206">
        <v>2</v>
      </c>
      <c r="M206">
        <v>2</v>
      </c>
      <c r="N206">
        <v>1</v>
      </c>
      <c r="O206">
        <v>2</v>
      </c>
      <c r="P206">
        <v>1</v>
      </c>
      <c r="Q206">
        <v>2</v>
      </c>
      <c r="R206">
        <v>3</v>
      </c>
      <c r="S206">
        <v>2</v>
      </c>
      <c r="T206">
        <v>3</v>
      </c>
      <c r="U206">
        <v>4</v>
      </c>
      <c r="V206">
        <v>2</v>
      </c>
      <c r="W206">
        <v>2</v>
      </c>
      <c r="X206">
        <v>1</v>
      </c>
      <c r="Y206">
        <v>1</v>
      </c>
      <c r="Z206">
        <v>1</v>
      </c>
      <c r="AA206">
        <v>1</v>
      </c>
      <c r="AB206">
        <v>1</v>
      </c>
      <c r="AC206">
        <v>4</v>
      </c>
      <c r="AD206">
        <v>2</v>
      </c>
      <c r="AE206">
        <v>2</v>
      </c>
    </row>
    <row r="207" spans="1:31">
      <c r="A207">
        <v>21068</v>
      </c>
      <c r="B207">
        <v>0</v>
      </c>
      <c r="C207">
        <v>0</v>
      </c>
      <c r="D207">
        <v>1986</v>
      </c>
      <c r="E207" s="37">
        <v>44133.251805555599</v>
      </c>
      <c r="F207" t="s">
        <v>195</v>
      </c>
      <c r="G207">
        <f t="shared" si="3"/>
        <v>65</v>
      </c>
      <c r="H207">
        <v>3</v>
      </c>
      <c r="I207">
        <v>2</v>
      </c>
      <c r="J207">
        <v>3</v>
      </c>
      <c r="K207">
        <v>2</v>
      </c>
      <c r="L207">
        <v>3</v>
      </c>
      <c r="M207">
        <v>3</v>
      </c>
      <c r="N207">
        <v>4</v>
      </c>
      <c r="O207">
        <v>2</v>
      </c>
      <c r="P207">
        <v>2</v>
      </c>
      <c r="Q207">
        <v>2</v>
      </c>
      <c r="R207">
        <v>3</v>
      </c>
      <c r="S207">
        <v>3</v>
      </c>
      <c r="T207">
        <v>2</v>
      </c>
      <c r="U207">
        <v>3</v>
      </c>
      <c r="V207">
        <v>3</v>
      </c>
      <c r="W207">
        <v>3</v>
      </c>
      <c r="X207">
        <v>2</v>
      </c>
      <c r="Y207">
        <v>3</v>
      </c>
      <c r="Z207">
        <v>3</v>
      </c>
      <c r="AA207">
        <v>3</v>
      </c>
      <c r="AB207">
        <v>3</v>
      </c>
      <c r="AC207">
        <v>2</v>
      </c>
      <c r="AD207">
        <v>2</v>
      </c>
      <c r="AE207">
        <v>4</v>
      </c>
    </row>
    <row r="208" spans="1:31">
      <c r="A208">
        <v>21070</v>
      </c>
      <c r="B208">
        <v>0</v>
      </c>
      <c r="C208">
        <v>0</v>
      </c>
      <c r="D208">
        <v>1980</v>
      </c>
      <c r="E208" s="37">
        <v>44133.2668865741</v>
      </c>
      <c r="F208" t="s">
        <v>196</v>
      </c>
      <c r="G208">
        <f t="shared" si="3"/>
        <v>62</v>
      </c>
      <c r="H208">
        <v>1</v>
      </c>
      <c r="I208">
        <v>3</v>
      </c>
      <c r="J208">
        <v>2</v>
      </c>
      <c r="K208">
        <v>2</v>
      </c>
      <c r="L208">
        <v>3</v>
      </c>
      <c r="M208">
        <v>3</v>
      </c>
      <c r="N208">
        <v>2</v>
      </c>
      <c r="O208">
        <v>3</v>
      </c>
      <c r="P208">
        <v>3</v>
      </c>
      <c r="Q208">
        <v>3</v>
      </c>
      <c r="R208">
        <v>4</v>
      </c>
      <c r="S208">
        <v>3</v>
      </c>
      <c r="T208">
        <v>2</v>
      </c>
      <c r="U208">
        <v>3</v>
      </c>
      <c r="V208">
        <v>2</v>
      </c>
      <c r="W208">
        <v>3</v>
      </c>
      <c r="X208">
        <v>2</v>
      </c>
      <c r="Y208">
        <v>3</v>
      </c>
      <c r="Z208">
        <v>3</v>
      </c>
      <c r="AA208">
        <v>3</v>
      </c>
      <c r="AB208">
        <v>2</v>
      </c>
      <c r="AC208">
        <v>3</v>
      </c>
      <c r="AD208">
        <v>2</v>
      </c>
      <c r="AE208">
        <v>2</v>
      </c>
    </row>
    <row r="209" spans="1:31">
      <c r="A209">
        <v>21083</v>
      </c>
      <c r="B209">
        <v>0</v>
      </c>
      <c r="C209">
        <v>0</v>
      </c>
      <c r="D209">
        <v>2001</v>
      </c>
      <c r="E209" s="37">
        <v>44133.6952199074</v>
      </c>
      <c r="F209" t="s">
        <v>202</v>
      </c>
      <c r="G209">
        <f t="shared" si="3"/>
        <v>56</v>
      </c>
      <c r="H209">
        <v>4</v>
      </c>
      <c r="I209">
        <v>3</v>
      </c>
      <c r="J209">
        <v>3</v>
      </c>
      <c r="K209">
        <v>3</v>
      </c>
      <c r="L209">
        <v>2</v>
      </c>
      <c r="M209">
        <v>4</v>
      </c>
      <c r="N209">
        <v>2</v>
      </c>
      <c r="O209">
        <v>2</v>
      </c>
      <c r="P209">
        <v>2</v>
      </c>
      <c r="Q209">
        <v>1</v>
      </c>
      <c r="R209">
        <v>3</v>
      </c>
      <c r="S209">
        <v>4</v>
      </c>
      <c r="T209">
        <v>2</v>
      </c>
      <c r="U209">
        <v>3</v>
      </c>
      <c r="V209">
        <v>2</v>
      </c>
      <c r="W209">
        <v>1</v>
      </c>
      <c r="X209">
        <v>1</v>
      </c>
      <c r="Y209">
        <v>1</v>
      </c>
      <c r="Z209">
        <v>3</v>
      </c>
      <c r="AA209">
        <v>3</v>
      </c>
      <c r="AB209">
        <v>2</v>
      </c>
      <c r="AC209">
        <v>2</v>
      </c>
      <c r="AD209">
        <v>1</v>
      </c>
      <c r="AE209">
        <v>2</v>
      </c>
    </row>
    <row r="210" spans="1:31">
      <c r="A210">
        <v>21104</v>
      </c>
      <c r="B210">
        <v>0</v>
      </c>
      <c r="C210">
        <v>0</v>
      </c>
      <c r="D210">
        <v>1980</v>
      </c>
      <c r="E210" s="37">
        <v>44133.372152777803</v>
      </c>
      <c r="F210" t="s">
        <v>166</v>
      </c>
      <c r="G210">
        <f t="shared" si="3"/>
        <v>64</v>
      </c>
      <c r="H210">
        <v>3</v>
      </c>
      <c r="I210">
        <v>3</v>
      </c>
      <c r="J210">
        <v>2</v>
      </c>
      <c r="K210">
        <v>3</v>
      </c>
      <c r="L210">
        <v>3</v>
      </c>
      <c r="M210">
        <v>3</v>
      </c>
      <c r="N210">
        <v>2</v>
      </c>
      <c r="O210">
        <v>2</v>
      </c>
      <c r="P210">
        <v>3</v>
      </c>
      <c r="Q210">
        <v>2</v>
      </c>
      <c r="R210">
        <v>3</v>
      </c>
      <c r="S210">
        <v>3</v>
      </c>
      <c r="T210">
        <v>3</v>
      </c>
      <c r="U210">
        <v>3</v>
      </c>
      <c r="V210">
        <v>2</v>
      </c>
      <c r="W210">
        <v>3</v>
      </c>
      <c r="X210">
        <v>2</v>
      </c>
      <c r="Y210">
        <v>3</v>
      </c>
      <c r="Z210">
        <v>3</v>
      </c>
      <c r="AA210">
        <v>3</v>
      </c>
      <c r="AB210">
        <v>2</v>
      </c>
      <c r="AC210">
        <v>3</v>
      </c>
      <c r="AD210">
        <v>3</v>
      </c>
      <c r="AE210">
        <v>2</v>
      </c>
    </row>
    <row r="211" spans="1:31">
      <c r="A211">
        <v>21111</v>
      </c>
      <c r="B211">
        <v>0</v>
      </c>
      <c r="C211">
        <v>0</v>
      </c>
      <c r="D211">
        <v>1998</v>
      </c>
      <c r="E211" s="37">
        <v>44133.376030092601</v>
      </c>
      <c r="F211" t="s">
        <v>99</v>
      </c>
      <c r="G211">
        <f t="shared" si="3"/>
        <v>92</v>
      </c>
      <c r="H211">
        <v>4</v>
      </c>
      <c r="I211">
        <v>4</v>
      </c>
      <c r="J211">
        <v>4</v>
      </c>
      <c r="K211">
        <v>4</v>
      </c>
      <c r="L211">
        <v>4</v>
      </c>
      <c r="M211">
        <v>3</v>
      </c>
      <c r="N211">
        <v>4</v>
      </c>
      <c r="O211">
        <v>4</v>
      </c>
      <c r="P211">
        <v>4</v>
      </c>
      <c r="Q211">
        <v>4</v>
      </c>
      <c r="R211">
        <v>4</v>
      </c>
      <c r="S211">
        <v>4</v>
      </c>
      <c r="T211">
        <v>4</v>
      </c>
      <c r="U211">
        <v>4</v>
      </c>
      <c r="V211">
        <v>3</v>
      </c>
      <c r="W211">
        <v>3</v>
      </c>
      <c r="X211">
        <v>4</v>
      </c>
      <c r="Y211">
        <v>4</v>
      </c>
      <c r="Z211">
        <v>4</v>
      </c>
      <c r="AA211">
        <v>4</v>
      </c>
      <c r="AB211">
        <v>4</v>
      </c>
      <c r="AC211">
        <v>4</v>
      </c>
      <c r="AD211">
        <v>4</v>
      </c>
      <c r="AE211">
        <v>3</v>
      </c>
    </row>
    <row r="212" spans="1:31">
      <c r="A212">
        <v>21116</v>
      </c>
      <c r="B212">
        <v>0</v>
      </c>
      <c r="C212">
        <v>0</v>
      </c>
      <c r="D212">
        <v>2001</v>
      </c>
      <c r="E212" s="37">
        <v>44133.389895833301</v>
      </c>
      <c r="F212" t="s">
        <v>167</v>
      </c>
      <c r="G212">
        <f t="shared" si="3"/>
        <v>65</v>
      </c>
      <c r="H212">
        <v>3</v>
      </c>
      <c r="I212">
        <v>2</v>
      </c>
      <c r="J212">
        <v>2</v>
      </c>
      <c r="K212">
        <v>2</v>
      </c>
      <c r="L212">
        <v>2</v>
      </c>
      <c r="M212">
        <v>2</v>
      </c>
      <c r="N212">
        <v>4</v>
      </c>
      <c r="O212">
        <v>3</v>
      </c>
      <c r="P212">
        <v>2</v>
      </c>
      <c r="Q212">
        <v>1</v>
      </c>
      <c r="R212">
        <v>4</v>
      </c>
      <c r="S212">
        <v>3</v>
      </c>
      <c r="T212">
        <v>2</v>
      </c>
      <c r="U212">
        <v>4</v>
      </c>
      <c r="V212">
        <v>3</v>
      </c>
      <c r="W212">
        <v>3</v>
      </c>
      <c r="X212">
        <v>2</v>
      </c>
      <c r="Y212">
        <v>3</v>
      </c>
      <c r="Z212">
        <v>4</v>
      </c>
      <c r="AA212">
        <v>4</v>
      </c>
      <c r="AB212">
        <v>2</v>
      </c>
      <c r="AC212">
        <v>2</v>
      </c>
      <c r="AD212">
        <v>2</v>
      </c>
      <c r="AE212">
        <v>4</v>
      </c>
    </row>
    <row r="213" spans="1:31">
      <c r="A213">
        <v>21118</v>
      </c>
      <c r="B213">
        <v>0</v>
      </c>
      <c r="C213">
        <v>0</v>
      </c>
      <c r="D213">
        <v>1954</v>
      </c>
      <c r="E213" s="37">
        <v>44133.409583333298</v>
      </c>
      <c r="F213" t="s">
        <v>119</v>
      </c>
      <c r="G213">
        <f t="shared" si="3"/>
        <v>54</v>
      </c>
      <c r="H213">
        <v>3</v>
      </c>
      <c r="I213">
        <v>2</v>
      </c>
      <c r="J213">
        <v>1</v>
      </c>
      <c r="K213">
        <v>2</v>
      </c>
      <c r="L213">
        <v>1</v>
      </c>
      <c r="M213">
        <v>2</v>
      </c>
      <c r="N213">
        <v>2</v>
      </c>
      <c r="O213">
        <v>2</v>
      </c>
      <c r="P213">
        <v>2</v>
      </c>
      <c r="Q213">
        <v>2</v>
      </c>
      <c r="R213">
        <v>2</v>
      </c>
      <c r="S213">
        <v>2</v>
      </c>
      <c r="T213">
        <v>2</v>
      </c>
      <c r="U213">
        <v>3</v>
      </c>
      <c r="V213">
        <v>3</v>
      </c>
      <c r="W213">
        <v>3</v>
      </c>
      <c r="X213">
        <v>3</v>
      </c>
      <c r="Y213">
        <v>3</v>
      </c>
      <c r="Z213">
        <v>3</v>
      </c>
      <c r="AA213">
        <v>2</v>
      </c>
      <c r="AB213">
        <v>2</v>
      </c>
      <c r="AC213">
        <v>3</v>
      </c>
      <c r="AD213">
        <v>2</v>
      </c>
      <c r="AE213">
        <v>2</v>
      </c>
    </row>
    <row r="214" spans="1:31">
      <c r="A214">
        <v>21123</v>
      </c>
      <c r="B214">
        <v>0</v>
      </c>
      <c r="C214">
        <v>1</v>
      </c>
      <c r="D214">
        <v>1999</v>
      </c>
      <c r="E214" s="37">
        <v>44133.419687499998</v>
      </c>
      <c r="F214" t="s">
        <v>148</v>
      </c>
      <c r="G214">
        <f t="shared" si="3"/>
        <v>50</v>
      </c>
      <c r="H214">
        <v>4</v>
      </c>
      <c r="I214">
        <v>2</v>
      </c>
      <c r="J214">
        <v>2</v>
      </c>
      <c r="K214">
        <v>1</v>
      </c>
      <c r="L214">
        <v>1</v>
      </c>
      <c r="M214">
        <v>3</v>
      </c>
      <c r="N214">
        <v>2</v>
      </c>
      <c r="O214">
        <v>2</v>
      </c>
      <c r="P214">
        <v>2</v>
      </c>
      <c r="Q214">
        <v>3</v>
      </c>
      <c r="R214">
        <v>2</v>
      </c>
      <c r="S214">
        <v>4</v>
      </c>
      <c r="T214">
        <v>2</v>
      </c>
      <c r="U214">
        <v>2</v>
      </c>
      <c r="V214">
        <v>1</v>
      </c>
      <c r="W214">
        <v>2</v>
      </c>
      <c r="X214">
        <v>1</v>
      </c>
      <c r="Y214">
        <v>2</v>
      </c>
      <c r="Z214">
        <v>3</v>
      </c>
      <c r="AA214">
        <v>3</v>
      </c>
      <c r="AB214">
        <v>1</v>
      </c>
      <c r="AC214">
        <v>2</v>
      </c>
      <c r="AD214">
        <v>1</v>
      </c>
      <c r="AE214">
        <v>2</v>
      </c>
    </row>
    <row r="215" spans="1:31">
      <c r="A215">
        <v>21126</v>
      </c>
      <c r="B215">
        <v>1</v>
      </c>
      <c r="C215">
        <v>1</v>
      </c>
      <c r="D215">
        <v>2000</v>
      </c>
      <c r="E215" s="37">
        <v>44133.461157407401</v>
      </c>
      <c r="F215" t="s">
        <v>198</v>
      </c>
      <c r="G215">
        <f t="shared" si="3"/>
        <v>54</v>
      </c>
      <c r="H215">
        <v>3</v>
      </c>
      <c r="I215">
        <v>1</v>
      </c>
      <c r="J215">
        <v>2</v>
      </c>
      <c r="K215">
        <v>1</v>
      </c>
      <c r="L215">
        <v>2</v>
      </c>
      <c r="M215">
        <v>2</v>
      </c>
      <c r="N215">
        <v>3</v>
      </c>
      <c r="O215">
        <v>2</v>
      </c>
      <c r="P215">
        <v>2</v>
      </c>
      <c r="Q215">
        <v>1</v>
      </c>
      <c r="R215">
        <v>2</v>
      </c>
      <c r="S215">
        <v>4</v>
      </c>
      <c r="T215">
        <v>1</v>
      </c>
      <c r="U215">
        <v>2</v>
      </c>
      <c r="V215">
        <v>3</v>
      </c>
      <c r="W215">
        <v>2</v>
      </c>
      <c r="X215">
        <v>2</v>
      </c>
      <c r="Y215">
        <v>1</v>
      </c>
      <c r="Z215">
        <v>4</v>
      </c>
      <c r="AA215">
        <v>3</v>
      </c>
      <c r="AB215">
        <v>3</v>
      </c>
      <c r="AC215">
        <v>4</v>
      </c>
      <c r="AD215">
        <v>2</v>
      </c>
      <c r="AE215">
        <v>2</v>
      </c>
    </row>
    <row r="216" spans="1:31">
      <c r="A216">
        <v>21159</v>
      </c>
      <c r="B216">
        <v>1</v>
      </c>
      <c r="C216">
        <v>1</v>
      </c>
      <c r="D216">
        <v>1965</v>
      </c>
      <c r="E216" s="37">
        <v>44133.524722222202</v>
      </c>
      <c r="F216" t="s">
        <v>113</v>
      </c>
      <c r="G216">
        <f t="shared" si="3"/>
        <v>50</v>
      </c>
      <c r="H216">
        <v>4</v>
      </c>
      <c r="I216">
        <v>1</v>
      </c>
      <c r="J216">
        <v>2</v>
      </c>
      <c r="K216">
        <v>2</v>
      </c>
      <c r="L216">
        <v>2</v>
      </c>
      <c r="M216">
        <v>2</v>
      </c>
      <c r="N216">
        <v>3</v>
      </c>
      <c r="O216">
        <v>1</v>
      </c>
      <c r="P216">
        <v>1</v>
      </c>
      <c r="Q216">
        <v>1</v>
      </c>
      <c r="R216">
        <v>3</v>
      </c>
      <c r="S216">
        <v>3</v>
      </c>
      <c r="T216">
        <v>2</v>
      </c>
      <c r="U216">
        <v>2</v>
      </c>
      <c r="V216">
        <v>2</v>
      </c>
      <c r="W216">
        <v>2</v>
      </c>
      <c r="X216">
        <v>2</v>
      </c>
      <c r="Y216">
        <v>2</v>
      </c>
      <c r="Z216">
        <v>3</v>
      </c>
      <c r="AA216">
        <v>2</v>
      </c>
      <c r="AB216">
        <v>2</v>
      </c>
      <c r="AC216">
        <v>3</v>
      </c>
      <c r="AD216">
        <v>1</v>
      </c>
      <c r="AE216">
        <v>2</v>
      </c>
    </row>
    <row r="217" spans="1:31">
      <c r="A217">
        <v>21169</v>
      </c>
      <c r="B217">
        <v>0</v>
      </c>
      <c r="C217">
        <v>0</v>
      </c>
      <c r="D217">
        <v>1949</v>
      </c>
      <c r="E217" s="37">
        <v>44133.495682870402</v>
      </c>
      <c r="F217" t="s">
        <v>125</v>
      </c>
      <c r="G217">
        <f t="shared" si="3"/>
        <v>53</v>
      </c>
      <c r="H217">
        <v>4</v>
      </c>
      <c r="I217">
        <v>2</v>
      </c>
      <c r="J217">
        <v>2</v>
      </c>
      <c r="K217">
        <v>2</v>
      </c>
      <c r="L217">
        <v>2</v>
      </c>
      <c r="M217">
        <v>3</v>
      </c>
      <c r="N217">
        <v>2</v>
      </c>
      <c r="O217">
        <v>2</v>
      </c>
      <c r="P217">
        <v>3</v>
      </c>
      <c r="Q217">
        <v>3</v>
      </c>
      <c r="R217">
        <v>2</v>
      </c>
      <c r="S217">
        <v>3</v>
      </c>
      <c r="T217">
        <v>1</v>
      </c>
      <c r="U217">
        <v>2</v>
      </c>
      <c r="V217">
        <v>1</v>
      </c>
      <c r="W217">
        <v>3</v>
      </c>
      <c r="X217">
        <v>1</v>
      </c>
      <c r="Y217">
        <v>2</v>
      </c>
      <c r="Z217">
        <v>3</v>
      </c>
      <c r="AA217">
        <v>3</v>
      </c>
      <c r="AB217">
        <v>2</v>
      </c>
      <c r="AC217">
        <v>3</v>
      </c>
      <c r="AD217">
        <v>1</v>
      </c>
      <c r="AE217">
        <v>1</v>
      </c>
    </row>
    <row r="218" spans="1:31">
      <c r="A218">
        <v>21184</v>
      </c>
      <c r="B218">
        <v>0</v>
      </c>
      <c r="C218">
        <v>0</v>
      </c>
      <c r="D218">
        <v>1994</v>
      </c>
      <c r="E218" s="37">
        <v>44133.509108796301</v>
      </c>
      <c r="F218" t="s">
        <v>199</v>
      </c>
      <c r="G218">
        <f t="shared" si="3"/>
        <v>49</v>
      </c>
      <c r="H218">
        <v>3</v>
      </c>
      <c r="I218">
        <v>1</v>
      </c>
      <c r="J218">
        <v>2</v>
      </c>
      <c r="K218">
        <v>1</v>
      </c>
      <c r="L218">
        <v>2</v>
      </c>
      <c r="M218">
        <v>2</v>
      </c>
      <c r="N218">
        <v>2</v>
      </c>
      <c r="O218">
        <v>2</v>
      </c>
      <c r="P218">
        <v>1</v>
      </c>
      <c r="Q218">
        <v>2</v>
      </c>
      <c r="R218">
        <v>3</v>
      </c>
      <c r="S218">
        <v>4</v>
      </c>
      <c r="T218">
        <v>1</v>
      </c>
      <c r="U218">
        <v>2</v>
      </c>
      <c r="V218">
        <v>1</v>
      </c>
      <c r="W218">
        <v>3</v>
      </c>
      <c r="X218">
        <v>2</v>
      </c>
      <c r="Y218">
        <v>2</v>
      </c>
      <c r="Z218">
        <v>2</v>
      </c>
      <c r="AA218">
        <v>4</v>
      </c>
      <c r="AB218">
        <v>1</v>
      </c>
      <c r="AC218">
        <v>3</v>
      </c>
      <c r="AD218">
        <v>1</v>
      </c>
      <c r="AE218">
        <v>2</v>
      </c>
    </row>
    <row r="219" spans="1:31">
      <c r="A219">
        <v>21207</v>
      </c>
      <c r="B219">
        <v>1</v>
      </c>
      <c r="C219">
        <v>1</v>
      </c>
      <c r="D219">
        <v>1998</v>
      </c>
      <c r="E219" s="37">
        <v>44133.530520833301</v>
      </c>
      <c r="F219" t="s">
        <v>200</v>
      </c>
      <c r="G219">
        <f t="shared" si="3"/>
        <v>82</v>
      </c>
      <c r="H219">
        <v>4</v>
      </c>
      <c r="I219">
        <v>4</v>
      </c>
      <c r="J219">
        <v>4</v>
      </c>
      <c r="K219">
        <v>4</v>
      </c>
      <c r="L219">
        <v>3</v>
      </c>
      <c r="M219">
        <v>4</v>
      </c>
      <c r="N219">
        <v>3</v>
      </c>
      <c r="O219">
        <v>3</v>
      </c>
      <c r="P219">
        <v>2</v>
      </c>
      <c r="Q219">
        <v>4</v>
      </c>
      <c r="R219">
        <v>4</v>
      </c>
      <c r="S219">
        <v>4</v>
      </c>
      <c r="T219">
        <v>4</v>
      </c>
      <c r="U219">
        <v>4</v>
      </c>
      <c r="V219">
        <v>2</v>
      </c>
      <c r="W219">
        <v>1</v>
      </c>
      <c r="X219">
        <v>2</v>
      </c>
      <c r="Y219">
        <v>4</v>
      </c>
      <c r="Z219">
        <v>4</v>
      </c>
      <c r="AA219">
        <v>3</v>
      </c>
      <c r="AB219">
        <v>4</v>
      </c>
      <c r="AC219">
        <v>3</v>
      </c>
      <c r="AD219">
        <v>4</v>
      </c>
      <c r="AE219">
        <v>4</v>
      </c>
    </row>
    <row r="220" spans="1:31">
      <c r="A220">
        <v>21237</v>
      </c>
      <c r="B220">
        <v>0</v>
      </c>
      <c r="C220">
        <v>0</v>
      </c>
      <c r="D220">
        <v>1970</v>
      </c>
      <c r="E220" s="37">
        <v>44133.561087962997</v>
      </c>
      <c r="F220" t="s">
        <v>201</v>
      </c>
      <c r="G220">
        <f t="shared" si="3"/>
        <v>49</v>
      </c>
      <c r="H220">
        <v>4</v>
      </c>
      <c r="I220">
        <v>3</v>
      </c>
      <c r="J220">
        <v>3</v>
      </c>
      <c r="K220">
        <v>2</v>
      </c>
      <c r="L220">
        <v>2</v>
      </c>
      <c r="M220">
        <v>3</v>
      </c>
      <c r="N220">
        <v>2</v>
      </c>
      <c r="O220">
        <v>1</v>
      </c>
      <c r="P220">
        <v>1</v>
      </c>
      <c r="Q220">
        <v>2</v>
      </c>
      <c r="R220">
        <v>2</v>
      </c>
      <c r="S220">
        <v>3</v>
      </c>
      <c r="T220">
        <v>3</v>
      </c>
      <c r="U220">
        <v>2</v>
      </c>
      <c r="V220">
        <v>1</v>
      </c>
      <c r="W220">
        <v>1</v>
      </c>
      <c r="X220">
        <v>1</v>
      </c>
      <c r="Y220">
        <v>2</v>
      </c>
      <c r="Z220">
        <v>2</v>
      </c>
      <c r="AA220">
        <v>1</v>
      </c>
      <c r="AB220">
        <v>1</v>
      </c>
      <c r="AC220">
        <v>3</v>
      </c>
      <c r="AD220">
        <v>2</v>
      </c>
      <c r="AE220">
        <v>2</v>
      </c>
    </row>
    <row r="221" spans="1:31">
      <c r="A221">
        <v>21253</v>
      </c>
      <c r="B221">
        <v>0</v>
      </c>
      <c r="C221">
        <v>0</v>
      </c>
      <c r="D221">
        <v>2000</v>
      </c>
      <c r="E221" s="37">
        <v>44135.379201388903</v>
      </c>
      <c r="F221" t="s">
        <v>99</v>
      </c>
      <c r="G221">
        <f t="shared" si="3"/>
        <v>63</v>
      </c>
      <c r="H221">
        <v>1</v>
      </c>
      <c r="I221">
        <v>4</v>
      </c>
      <c r="J221">
        <v>3</v>
      </c>
      <c r="K221">
        <v>3</v>
      </c>
      <c r="L221">
        <v>3</v>
      </c>
      <c r="M221">
        <v>2</v>
      </c>
      <c r="N221">
        <v>3</v>
      </c>
      <c r="O221">
        <v>2</v>
      </c>
      <c r="P221">
        <v>1</v>
      </c>
      <c r="Q221">
        <v>1</v>
      </c>
      <c r="R221">
        <v>4</v>
      </c>
      <c r="S221">
        <v>4</v>
      </c>
      <c r="T221">
        <v>3</v>
      </c>
      <c r="U221">
        <v>4</v>
      </c>
      <c r="V221">
        <v>1</v>
      </c>
      <c r="W221">
        <v>2</v>
      </c>
      <c r="X221">
        <v>2</v>
      </c>
      <c r="Y221">
        <v>3</v>
      </c>
      <c r="Z221">
        <v>4</v>
      </c>
      <c r="AA221">
        <v>2</v>
      </c>
      <c r="AB221">
        <v>2</v>
      </c>
      <c r="AC221">
        <v>4</v>
      </c>
      <c r="AD221">
        <v>3</v>
      </c>
      <c r="AE221">
        <v>2</v>
      </c>
    </row>
    <row r="222" spans="1:31">
      <c r="A222">
        <v>21264</v>
      </c>
      <c r="B222">
        <v>1</v>
      </c>
      <c r="D222">
        <v>2002</v>
      </c>
      <c r="E222" s="37">
        <v>44133.5998958333</v>
      </c>
      <c r="F222" t="s">
        <v>102</v>
      </c>
      <c r="G222">
        <f t="shared" si="3"/>
        <v>45</v>
      </c>
      <c r="H222">
        <v>1</v>
      </c>
      <c r="I222">
        <v>3</v>
      </c>
      <c r="J222">
        <v>3</v>
      </c>
      <c r="K222">
        <v>2</v>
      </c>
      <c r="L222">
        <v>4</v>
      </c>
      <c r="M222">
        <v>4</v>
      </c>
      <c r="N222">
        <v>2</v>
      </c>
      <c r="O222">
        <v>4</v>
      </c>
      <c r="P222">
        <v>1</v>
      </c>
      <c r="Q222">
        <v>1</v>
      </c>
      <c r="R222">
        <v>1</v>
      </c>
      <c r="S222">
        <v>1</v>
      </c>
      <c r="T222">
        <v>4</v>
      </c>
      <c r="U222">
        <v>1</v>
      </c>
      <c r="V222">
        <v>1</v>
      </c>
      <c r="W222">
        <v>1</v>
      </c>
      <c r="X222">
        <v>1</v>
      </c>
      <c r="Y222">
        <v>1</v>
      </c>
      <c r="Z222">
        <v>1</v>
      </c>
      <c r="AA222">
        <v>1</v>
      </c>
      <c r="AB222">
        <v>1</v>
      </c>
      <c r="AC222">
        <v>1</v>
      </c>
      <c r="AD222">
        <v>1</v>
      </c>
      <c r="AE222">
        <v>4</v>
      </c>
    </row>
    <row r="223" spans="1:31">
      <c r="A223">
        <v>21271</v>
      </c>
      <c r="B223">
        <v>0</v>
      </c>
      <c r="C223">
        <v>0</v>
      </c>
      <c r="D223">
        <v>1995</v>
      </c>
      <c r="E223" s="37">
        <v>44133.608865740702</v>
      </c>
      <c r="F223" t="s">
        <v>97</v>
      </c>
      <c r="G223">
        <f t="shared" si="3"/>
        <v>56</v>
      </c>
      <c r="H223">
        <v>3</v>
      </c>
      <c r="I223">
        <v>4</v>
      </c>
      <c r="J223">
        <v>2</v>
      </c>
      <c r="K223">
        <v>3</v>
      </c>
      <c r="L223">
        <v>1</v>
      </c>
      <c r="M223">
        <v>1</v>
      </c>
      <c r="N223">
        <v>3</v>
      </c>
      <c r="O223">
        <v>1</v>
      </c>
      <c r="P223">
        <v>1</v>
      </c>
      <c r="Q223">
        <v>2</v>
      </c>
      <c r="R223">
        <v>4</v>
      </c>
      <c r="S223">
        <v>4</v>
      </c>
      <c r="T223">
        <v>3</v>
      </c>
      <c r="U223">
        <v>4</v>
      </c>
      <c r="V223">
        <v>1</v>
      </c>
      <c r="W223">
        <v>2</v>
      </c>
      <c r="X223">
        <v>1</v>
      </c>
      <c r="Y223">
        <v>2</v>
      </c>
      <c r="Z223">
        <v>3</v>
      </c>
      <c r="AA223">
        <v>3</v>
      </c>
      <c r="AB223">
        <v>3</v>
      </c>
      <c r="AC223">
        <v>2</v>
      </c>
      <c r="AD223">
        <v>1</v>
      </c>
      <c r="AE223">
        <v>2</v>
      </c>
    </row>
    <row r="224" spans="1:31">
      <c r="A224">
        <v>21278</v>
      </c>
      <c r="B224">
        <v>0</v>
      </c>
      <c r="C224">
        <v>0</v>
      </c>
      <c r="D224">
        <v>1998</v>
      </c>
      <c r="E224" s="37">
        <v>44133.619108796302</v>
      </c>
      <c r="F224" t="s">
        <v>99</v>
      </c>
      <c r="G224">
        <f t="shared" si="3"/>
        <v>47</v>
      </c>
      <c r="H224">
        <v>4</v>
      </c>
      <c r="I224">
        <v>1</v>
      </c>
      <c r="J224">
        <v>1</v>
      </c>
      <c r="K224">
        <v>1</v>
      </c>
      <c r="L224">
        <v>1</v>
      </c>
      <c r="M224">
        <v>2</v>
      </c>
      <c r="N224">
        <v>2</v>
      </c>
      <c r="O224">
        <v>1</v>
      </c>
      <c r="P224">
        <v>1</v>
      </c>
      <c r="Q224">
        <v>3</v>
      </c>
      <c r="R224">
        <v>3</v>
      </c>
      <c r="S224">
        <v>4</v>
      </c>
      <c r="T224">
        <v>1</v>
      </c>
      <c r="U224">
        <v>1</v>
      </c>
      <c r="V224">
        <v>1</v>
      </c>
      <c r="W224">
        <v>2</v>
      </c>
      <c r="X224">
        <v>1</v>
      </c>
      <c r="Y224">
        <v>3</v>
      </c>
      <c r="Z224">
        <v>4</v>
      </c>
      <c r="AA224">
        <v>4</v>
      </c>
      <c r="AB224">
        <v>1</v>
      </c>
      <c r="AC224">
        <v>3</v>
      </c>
      <c r="AD224">
        <v>1</v>
      </c>
      <c r="AE224">
        <v>1</v>
      </c>
    </row>
    <row r="225" spans="1:31">
      <c r="A225">
        <v>21325</v>
      </c>
      <c r="B225">
        <v>0</v>
      </c>
      <c r="C225">
        <v>0</v>
      </c>
      <c r="D225">
        <v>1996</v>
      </c>
      <c r="E225" s="37">
        <v>44133.668912036999</v>
      </c>
      <c r="F225" t="s">
        <v>139</v>
      </c>
      <c r="G225">
        <f t="shared" si="3"/>
        <v>60</v>
      </c>
      <c r="H225">
        <v>3</v>
      </c>
      <c r="I225">
        <v>2</v>
      </c>
      <c r="J225">
        <v>2</v>
      </c>
      <c r="K225">
        <v>2</v>
      </c>
      <c r="L225">
        <v>3</v>
      </c>
      <c r="M225">
        <v>3</v>
      </c>
      <c r="N225">
        <v>3</v>
      </c>
      <c r="O225">
        <v>2</v>
      </c>
      <c r="P225">
        <v>2</v>
      </c>
      <c r="Q225">
        <v>3</v>
      </c>
      <c r="R225">
        <v>2</v>
      </c>
      <c r="S225">
        <v>3</v>
      </c>
      <c r="T225">
        <v>2</v>
      </c>
      <c r="U225">
        <v>3</v>
      </c>
      <c r="V225">
        <v>2</v>
      </c>
      <c r="W225">
        <v>3</v>
      </c>
      <c r="X225">
        <v>2</v>
      </c>
      <c r="Y225">
        <v>3</v>
      </c>
      <c r="Z225">
        <v>3</v>
      </c>
      <c r="AA225">
        <v>3</v>
      </c>
      <c r="AB225">
        <v>2</v>
      </c>
      <c r="AC225">
        <v>3</v>
      </c>
      <c r="AD225">
        <v>2</v>
      </c>
      <c r="AE225">
        <v>2</v>
      </c>
    </row>
    <row r="226" spans="1:31">
      <c r="A226">
        <v>21349</v>
      </c>
      <c r="B226">
        <v>0</v>
      </c>
      <c r="C226">
        <v>0</v>
      </c>
      <c r="D226">
        <v>1999</v>
      </c>
      <c r="E226" s="37">
        <v>44133.719074074099</v>
      </c>
      <c r="F226" t="s">
        <v>97</v>
      </c>
      <c r="G226">
        <f t="shared" si="3"/>
        <v>56</v>
      </c>
      <c r="H226">
        <v>3</v>
      </c>
      <c r="I226">
        <v>3</v>
      </c>
      <c r="J226">
        <v>2</v>
      </c>
      <c r="K226">
        <v>3</v>
      </c>
      <c r="L226">
        <v>1</v>
      </c>
      <c r="M226">
        <v>2</v>
      </c>
      <c r="N226">
        <v>3</v>
      </c>
      <c r="O226">
        <v>2</v>
      </c>
      <c r="P226">
        <v>1</v>
      </c>
      <c r="Q226">
        <v>3</v>
      </c>
      <c r="R226">
        <v>3</v>
      </c>
      <c r="S226">
        <v>2</v>
      </c>
      <c r="T226">
        <v>3</v>
      </c>
      <c r="U226">
        <v>3</v>
      </c>
      <c r="V226">
        <v>1</v>
      </c>
      <c r="W226">
        <v>3</v>
      </c>
      <c r="X226">
        <v>1</v>
      </c>
      <c r="Y226">
        <v>3</v>
      </c>
      <c r="Z226">
        <v>3</v>
      </c>
      <c r="AA226">
        <v>3</v>
      </c>
      <c r="AB226">
        <v>2</v>
      </c>
      <c r="AC226">
        <v>3</v>
      </c>
      <c r="AD226">
        <v>1</v>
      </c>
      <c r="AE226">
        <v>2</v>
      </c>
    </row>
    <row r="227" spans="1:31">
      <c r="A227">
        <v>21350</v>
      </c>
      <c r="B227">
        <v>0</v>
      </c>
      <c r="C227">
        <v>1</v>
      </c>
      <c r="D227">
        <v>1996</v>
      </c>
      <c r="E227" s="37">
        <v>44133.697210648097</v>
      </c>
      <c r="F227" t="s">
        <v>203</v>
      </c>
      <c r="G227">
        <f t="shared" si="3"/>
        <v>69</v>
      </c>
      <c r="H227">
        <v>4</v>
      </c>
      <c r="I227">
        <v>3</v>
      </c>
      <c r="J227">
        <v>3</v>
      </c>
      <c r="K227">
        <v>3</v>
      </c>
      <c r="L227">
        <v>4</v>
      </c>
      <c r="M227">
        <v>4</v>
      </c>
      <c r="N227">
        <v>4</v>
      </c>
      <c r="O227">
        <v>2</v>
      </c>
      <c r="P227">
        <v>1</v>
      </c>
      <c r="Q227">
        <v>3</v>
      </c>
      <c r="R227">
        <v>3</v>
      </c>
      <c r="S227">
        <v>4</v>
      </c>
      <c r="T227">
        <v>3</v>
      </c>
      <c r="U227">
        <v>2</v>
      </c>
      <c r="V227">
        <v>1</v>
      </c>
      <c r="W227">
        <v>3</v>
      </c>
      <c r="X227">
        <v>2</v>
      </c>
      <c r="Y227">
        <v>1</v>
      </c>
      <c r="Z227">
        <v>3</v>
      </c>
      <c r="AA227">
        <v>2</v>
      </c>
      <c r="AB227">
        <v>4</v>
      </c>
      <c r="AC227">
        <v>4</v>
      </c>
      <c r="AD227">
        <v>3</v>
      </c>
      <c r="AE227">
        <v>3</v>
      </c>
    </row>
    <row r="228" spans="1:31">
      <c r="A228">
        <v>21367</v>
      </c>
      <c r="B228">
        <v>1</v>
      </c>
      <c r="D228">
        <v>1996</v>
      </c>
      <c r="E228" s="37">
        <v>44133.710833333302</v>
      </c>
      <c r="F228" t="s">
        <v>102</v>
      </c>
      <c r="G228">
        <f t="shared" si="3"/>
        <v>59</v>
      </c>
      <c r="H228">
        <v>2</v>
      </c>
      <c r="I228">
        <v>3</v>
      </c>
      <c r="J228">
        <v>3</v>
      </c>
      <c r="K228">
        <v>3</v>
      </c>
      <c r="L228">
        <v>3</v>
      </c>
      <c r="M228">
        <v>3</v>
      </c>
      <c r="N228">
        <v>2</v>
      </c>
      <c r="O228">
        <v>2</v>
      </c>
      <c r="P228">
        <v>2</v>
      </c>
      <c r="Q228">
        <v>2</v>
      </c>
      <c r="R228">
        <v>2</v>
      </c>
      <c r="S228">
        <v>3</v>
      </c>
      <c r="T228">
        <v>3</v>
      </c>
      <c r="U228">
        <v>2</v>
      </c>
      <c r="V228">
        <v>2</v>
      </c>
      <c r="W228">
        <v>2</v>
      </c>
      <c r="X228">
        <v>2</v>
      </c>
      <c r="Y228">
        <v>2</v>
      </c>
      <c r="Z228">
        <v>3</v>
      </c>
      <c r="AA228">
        <v>3</v>
      </c>
      <c r="AB228">
        <v>2</v>
      </c>
      <c r="AC228">
        <v>3</v>
      </c>
      <c r="AD228">
        <v>3</v>
      </c>
      <c r="AE228">
        <v>2</v>
      </c>
    </row>
    <row r="229" spans="1:31">
      <c r="A229">
        <v>21376</v>
      </c>
      <c r="B229">
        <v>1</v>
      </c>
      <c r="C229">
        <v>0</v>
      </c>
      <c r="D229">
        <v>1972</v>
      </c>
      <c r="E229" s="37">
        <v>44133.7277314815</v>
      </c>
      <c r="F229" t="s">
        <v>97</v>
      </c>
      <c r="G229">
        <f t="shared" si="3"/>
        <v>61</v>
      </c>
      <c r="H229">
        <v>3</v>
      </c>
      <c r="I229">
        <v>2</v>
      </c>
      <c r="J229">
        <v>2</v>
      </c>
      <c r="K229">
        <v>2</v>
      </c>
      <c r="L229">
        <v>3</v>
      </c>
      <c r="M229">
        <v>3</v>
      </c>
      <c r="N229">
        <v>3</v>
      </c>
      <c r="O229">
        <v>2</v>
      </c>
      <c r="P229">
        <v>3</v>
      </c>
      <c r="Q229">
        <v>3</v>
      </c>
      <c r="R229">
        <v>3</v>
      </c>
      <c r="S229">
        <v>3</v>
      </c>
      <c r="T229">
        <v>2</v>
      </c>
      <c r="U229">
        <v>3</v>
      </c>
      <c r="V229">
        <v>3</v>
      </c>
      <c r="W229">
        <v>3</v>
      </c>
      <c r="X229">
        <v>2</v>
      </c>
      <c r="Y229">
        <v>2</v>
      </c>
      <c r="Z229">
        <v>3</v>
      </c>
      <c r="AA229">
        <v>3</v>
      </c>
      <c r="AB229">
        <v>2</v>
      </c>
      <c r="AC229">
        <v>2</v>
      </c>
      <c r="AD229">
        <v>2</v>
      </c>
      <c r="AE229">
        <v>2</v>
      </c>
    </row>
    <row r="230" spans="1:31">
      <c r="A230">
        <v>21384</v>
      </c>
      <c r="B230">
        <v>0</v>
      </c>
      <c r="C230">
        <v>0</v>
      </c>
      <c r="D230">
        <v>1994</v>
      </c>
      <c r="E230" s="37">
        <v>44133.738680555602</v>
      </c>
      <c r="F230" t="s">
        <v>204</v>
      </c>
      <c r="G230">
        <f t="shared" si="3"/>
        <v>56</v>
      </c>
      <c r="H230">
        <v>4</v>
      </c>
      <c r="I230">
        <v>2</v>
      </c>
      <c r="J230">
        <v>2</v>
      </c>
      <c r="K230">
        <v>2</v>
      </c>
      <c r="L230">
        <v>2</v>
      </c>
      <c r="M230">
        <v>3</v>
      </c>
      <c r="N230">
        <v>2</v>
      </c>
      <c r="O230">
        <v>2</v>
      </c>
      <c r="P230">
        <v>2</v>
      </c>
      <c r="Q230">
        <v>2</v>
      </c>
      <c r="R230">
        <v>2</v>
      </c>
      <c r="S230">
        <v>4</v>
      </c>
      <c r="T230">
        <v>1</v>
      </c>
      <c r="U230">
        <v>2</v>
      </c>
      <c r="V230">
        <v>2</v>
      </c>
      <c r="W230">
        <v>2</v>
      </c>
      <c r="X230">
        <v>2</v>
      </c>
      <c r="Y230">
        <v>2</v>
      </c>
      <c r="Z230">
        <v>3</v>
      </c>
      <c r="AA230">
        <v>4</v>
      </c>
      <c r="AB230">
        <v>2</v>
      </c>
      <c r="AC230">
        <v>4</v>
      </c>
      <c r="AD230">
        <v>1</v>
      </c>
      <c r="AE230">
        <v>2</v>
      </c>
    </row>
    <row r="231" spans="1:31">
      <c r="A231">
        <v>21391</v>
      </c>
      <c r="B231">
        <v>0</v>
      </c>
      <c r="C231">
        <v>0</v>
      </c>
      <c r="D231">
        <v>1996</v>
      </c>
      <c r="E231" s="37">
        <v>44133.742013888899</v>
      </c>
      <c r="F231" t="s">
        <v>99</v>
      </c>
      <c r="G231">
        <f t="shared" si="3"/>
        <v>40</v>
      </c>
      <c r="H231">
        <v>2</v>
      </c>
      <c r="I231">
        <v>1</v>
      </c>
      <c r="J231">
        <v>1</v>
      </c>
      <c r="K231">
        <v>1</v>
      </c>
      <c r="L231">
        <v>2</v>
      </c>
      <c r="M231">
        <v>1</v>
      </c>
      <c r="N231">
        <v>2</v>
      </c>
      <c r="O231">
        <v>3</v>
      </c>
      <c r="P231">
        <v>1</v>
      </c>
      <c r="Q231">
        <v>1</v>
      </c>
      <c r="R231">
        <v>1</v>
      </c>
      <c r="S231">
        <v>1</v>
      </c>
      <c r="T231">
        <v>1</v>
      </c>
      <c r="U231">
        <v>2</v>
      </c>
      <c r="V231">
        <v>1</v>
      </c>
      <c r="W231">
        <v>2</v>
      </c>
      <c r="X231">
        <v>2</v>
      </c>
      <c r="Y231">
        <v>2</v>
      </c>
      <c r="Z231">
        <v>1</v>
      </c>
      <c r="AA231">
        <v>2</v>
      </c>
      <c r="AB231">
        <v>2</v>
      </c>
      <c r="AC231">
        <v>4</v>
      </c>
      <c r="AD231">
        <v>2</v>
      </c>
      <c r="AE231">
        <v>2</v>
      </c>
    </row>
    <row r="232" spans="1:31">
      <c r="A232">
        <v>21426</v>
      </c>
      <c r="B232">
        <v>0</v>
      </c>
      <c r="C232">
        <v>0</v>
      </c>
      <c r="D232">
        <v>1998</v>
      </c>
      <c r="E232" s="37">
        <v>44133.815659722197</v>
      </c>
      <c r="F232" t="s">
        <v>97</v>
      </c>
      <c r="G232">
        <f t="shared" si="3"/>
        <v>72</v>
      </c>
      <c r="H232">
        <v>4</v>
      </c>
      <c r="I232">
        <v>3</v>
      </c>
      <c r="J232">
        <v>3</v>
      </c>
      <c r="K232">
        <v>3</v>
      </c>
      <c r="L232">
        <v>3</v>
      </c>
      <c r="M232">
        <v>3</v>
      </c>
      <c r="N232">
        <v>3</v>
      </c>
      <c r="O232">
        <v>3</v>
      </c>
      <c r="P232">
        <v>3</v>
      </c>
      <c r="Q232">
        <v>3</v>
      </c>
      <c r="R232">
        <v>3</v>
      </c>
      <c r="S232">
        <v>3</v>
      </c>
      <c r="T232">
        <v>3</v>
      </c>
      <c r="U232">
        <v>3</v>
      </c>
      <c r="V232">
        <v>3</v>
      </c>
      <c r="W232">
        <v>3</v>
      </c>
      <c r="X232">
        <v>2</v>
      </c>
      <c r="Y232">
        <v>3</v>
      </c>
      <c r="Z232">
        <v>3</v>
      </c>
      <c r="AA232">
        <v>3</v>
      </c>
      <c r="AB232">
        <v>3</v>
      </c>
      <c r="AC232">
        <v>3</v>
      </c>
      <c r="AD232">
        <v>3</v>
      </c>
      <c r="AE232">
        <v>3</v>
      </c>
    </row>
    <row r="233" spans="1:31">
      <c r="A233">
        <v>21429</v>
      </c>
      <c r="B233">
        <v>0</v>
      </c>
      <c r="C233">
        <v>0</v>
      </c>
      <c r="D233">
        <v>1977</v>
      </c>
      <c r="E233" s="37">
        <v>44133.798055555599</v>
      </c>
      <c r="F233" t="s">
        <v>205</v>
      </c>
      <c r="G233">
        <f t="shared" si="3"/>
        <v>46</v>
      </c>
      <c r="H233">
        <v>3</v>
      </c>
      <c r="I233">
        <v>1</v>
      </c>
      <c r="J233">
        <v>2</v>
      </c>
      <c r="K233">
        <v>1</v>
      </c>
      <c r="L233">
        <v>1</v>
      </c>
      <c r="M233">
        <v>2</v>
      </c>
      <c r="N233">
        <v>1</v>
      </c>
      <c r="O233">
        <v>2</v>
      </c>
      <c r="P233">
        <v>1</v>
      </c>
      <c r="Q233">
        <v>1</v>
      </c>
      <c r="R233">
        <v>2</v>
      </c>
      <c r="S233">
        <v>3</v>
      </c>
      <c r="T233">
        <v>2</v>
      </c>
      <c r="U233">
        <v>3</v>
      </c>
      <c r="V233">
        <v>2</v>
      </c>
      <c r="W233">
        <v>3</v>
      </c>
      <c r="X233">
        <v>1</v>
      </c>
      <c r="Y233">
        <v>2</v>
      </c>
      <c r="Z233">
        <v>2</v>
      </c>
      <c r="AA233">
        <v>3</v>
      </c>
      <c r="AB233">
        <v>2</v>
      </c>
      <c r="AC233">
        <v>3</v>
      </c>
      <c r="AD233">
        <v>1</v>
      </c>
      <c r="AE233">
        <v>2</v>
      </c>
    </row>
    <row r="234" spans="1:31">
      <c r="A234">
        <v>21431</v>
      </c>
      <c r="B234">
        <v>0</v>
      </c>
      <c r="C234">
        <v>0</v>
      </c>
      <c r="D234">
        <v>1991</v>
      </c>
      <c r="E234" s="37">
        <v>44133.943506944401</v>
      </c>
      <c r="F234" t="s">
        <v>166</v>
      </c>
      <c r="G234">
        <f t="shared" si="3"/>
        <v>59</v>
      </c>
      <c r="H234">
        <v>3</v>
      </c>
      <c r="I234">
        <v>2</v>
      </c>
      <c r="J234">
        <v>2</v>
      </c>
      <c r="K234">
        <v>2</v>
      </c>
      <c r="L234">
        <v>2</v>
      </c>
      <c r="M234">
        <v>3</v>
      </c>
      <c r="N234">
        <v>2</v>
      </c>
      <c r="O234">
        <v>2</v>
      </c>
      <c r="P234">
        <v>2</v>
      </c>
      <c r="Q234">
        <v>3</v>
      </c>
      <c r="R234">
        <v>3</v>
      </c>
      <c r="S234">
        <v>4</v>
      </c>
      <c r="T234">
        <v>2</v>
      </c>
      <c r="U234">
        <v>3</v>
      </c>
      <c r="V234">
        <v>1</v>
      </c>
      <c r="W234">
        <v>3</v>
      </c>
      <c r="X234">
        <v>1</v>
      </c>
      <c r="Y234">
        <v>3</v>
      </c>
      <c r="Z234">
        <v>3</v>
      </c>
      <c r="AA234">
        <v>4</v>
      </c>
      <c r="AB234">
        <v>2</v>
      </c>
      <c r="AC234">
        <v>3</v>
      </c>
      <c r="AD234">
        <v>2</v>
      </c>
      <c r="AE234">
        <v>2</v>
      </c>
    </row>
    <row r="235" spans="1:31">
      <c r="A235">
        <v>21441</v>
      </c>
      <c r="B235">
        <v>0</v>
      </c>
      <c r="D235">
        <v>1995</v>
      </c>
      <c r="E235" s="37">
        <v>44133.826539351903</v>
      </c>
      <c r="F235" t="s">
        <v>102</v>
      </c>
      <c r="G235">
        <f t="shared" si="3"/>
        <v>64</v>
      </c>
      <c r="H235">
        <v>4</v>
      </c>
      <c r="I235">
        <v>3</v>
      </c>
      <c r="J235">
        <v>4</v>
      </c>
      <c r="K235">
        <v>3</v>
      </c>
      <c r="L235">
        <v>1</v>
      </c>
      <c r="M235">
        <v>4</v>
      </c>
      <c r="N235">
        <v>1</v>
      </c>
      <c r="O235">
        <v>2</v>
      </c>
      <c r="P235">
        <v>1</v>
      </c>
      <c r="Q235">
        <v>3</v>
      </c>
      <c r="R235">
        <v>3</v>
      </c>
      <c r="S235">
        <v>4</v>
      </c>
      <c r="T235">
        <v>3</v>
      </c>
      <c r="U235">
        <v>2</v>
      </c>
      <c r="V235">
        <v>4</v>
      </c>
      <c r="W235">
        <v>1</v>
      </c>
      <c r="X235">
        <v>1</v>
      </c>
      <c r="Y235">
        <v>2</v>
      </c>
      <c r="Z235">
        <v>3</v>
      </c>
      <c r="AA235">
        <v>3</v>
      </c>
      <c r="AB235">
        <v>3</v>
      </c>
      <c r="AC235">
        <v>4</v>
      </c>
      <c r="AD235">
        <v>4</v>
      </c>
      <c r="AE235">
        <v>1</v>
      </c>
    </row>
    <row r="236" spans="1:31">
      <c r="A236">
        <v>21444</v>
      </c>
      <c r="B236">
        <v>0</v>
      </c>
      <c r="C236">
        <v>0</v>
      </c>
      <c r="D236">
        <v>2000</v>
      </c>
      <c r="E236" s="37">
        <v>44133.829780092601</v>
      </c>
      <c r="F236" t="s">
        <v>99</v>
      </c>
      <c r="G236">
        <f t="shared" si="3"/>
        <v>57</v>
      </c>
      <c r="H236">
        <v>3</v>
      </c>
      <c r="I236">
        <v>2</v>
      </c>
      <c r="J236">
        <v>3</v>
      </c>
      <c r="K236">
        <v>2</v>
      </c>
      <c r="L236">
        <v>2</v>
      </c>
      <c r="M236">
        <v>2</v>
      </c>
      <c r="N236">
        <v>3</v>
      </c>
      <c r="O236">
        <v>2</v>
      </c>
      <c r="P236">
        <v>2</v>
      </c>
      <c r="Q236">
        <v>2</v>
      </c>
      <c r="R236">
        <v>3</v>
      </c>
      <c r="S236">
        <v>3</v>
      </c>
      <c r="T236">
        <v>2</v>
      </c>
      <c r="U236">
        <v>3</v>
      </c>
      <c r="V236">
        <v>2</v>
      </c>
      <c r="W236">
        <v>3</v>
      </c>
      <c r="X236">
        <v>2</v>
      </c>
      <c r="Y236">
        <v>2</v>
      </c>
      <c r="Z236">
        <v>3</v>
      </c>
      <c r="AA236">
        <v>3</v>
      </c>
      <c r="AB236">
        <v>2</v>
      </c>
      <c r="AC236">
        <v>2</v>
      </c>
      <c r="AD236">
        <v>2</v>
      </c>
      <c r="AE236">
        <v>2</v>
      </c>
    </row>
    <row r="237" spans="1:31">
      <c r="A237">
        <v>21445</v>
      </c>
      <c r="B237">
        <v>0</v>
      </c>
      <c r="D237">
        <v>2000</v>
      </c>
      <c r="E237" s="37">
        <v>44133.823043981502</v>
      </c>
      <c r="F237" t="s">
        <v>102</v>
      </c>
      <c r="G237">
        <f t="shared" si="3"/>
        <v>61</v>
      </c>
      <c r="H237">
        <v>2</v>
      </c>
      <c r="I237">
        <v>3</v>
      </c>
      <c r="J237">
        <v>4</v>
      </c>
      <c r="K237">
        <v>4</v>
      </c>
      <c r="L237">
        <v>1</v>
      </c>
      <c r="M237">
        <v>2</v>
      </c>
      <c r="N237">
        <v>2</v>
      </c>
      <c r="O237">
        <v>4</v>
      </c>
      <c r="P237">
        <v>1</v>
      </c>
      <c r="Q237">
        <v>1</v>
      </c>
      <c r="R237">
        <v>4</v>
      </c>
      <c r="S237">
        <v>2</v>
      </c>
      <c r="T237">
        <v>3</v>
      </c>
      <c r="U237">
        <v>4</v>
      </c>
      <c r="V237">
        <v>4</v>
      </c>
      <c r="W237">
        <v>3</v>
      </c>
      <c r="X237">
        <v>1</v>
      </c>
      <c r="Y237">
        <v>2</v>
      </c>
      <c r="Z237">
        <v>2</v>
      </c>
      <c r="AA237">
        <v>1</v>
      </c>
      <c r="AB237">
        <v>4</v>
      </c>
      <c r="AC237">
        <v>3</v>
      </c>
      <c r="AD237">
        <v>2</v>
      </c>
      <c r="AE237">
        <v>2</v>
      </c>
    </row>
    <row r="238" spans="1:31">
      <c r="A238">
        <v>21449</v>
      </c>
      <c r="B238">
        <v>0</v>
      </c>
      <c r="C238">
        <v>0</v>
      </c>
      <c r="D238">
        <v>1999</v>
      </c>
      <c r="E238" s="37">
        <v>44139.663229166697</v>
      </c>
      <c r="F238" t="s">
        <v>252</v>
      </c>
      <c r="G238">
        <f t="shared" si="3"/>
        <v>57</v>
      </c>
      <c r="H238">
        <v>3</v>
      </c>
      <c r="I238">
        <v>2</v>
      </c>
      <c r="J238">
        <v>2</v>
      </c>
      <c r="K238">
        <v>3</v>
      </c>
      <c r="L238">
        <v>2</v>
      </c>
      <c r="M238">
        <v>3</v>
      </c>
      <c r="N238">
        <v>2</v>
      </c>
      <c r="O238">
        <v>2</v>
      </c>
      <c r="P238">
        <v>2</v>
      </c>
      <c r="Q238">
        <v>2</v>
      </c>
      <c r="R238">
        <v>3</v>
      </c>
      <c r="S238">
        <v>3</v>
      </c>
      <c r="T238">
        <v>2</v>
      </c>
      <c r="U238">
        <v>3</v>
      </c>
      <c r="V238">
        <v>2</v>
      </c>
      <c r="W238">
        <v>2</v>
      </c>
      <c r="X238">
        <v>2</v>
      </c>
      <c r="Y238">
        <v>2</v>
      </c>
      <c r="Z238">
        <v>3</v>
      </c>
      <c r="AA238">
        <v>3</v>
      </c>
      <c r="AB238">
        <v>2</v>
      </c>
      <c r="AC238">
        <v>3</v>
      </c>
      <c r="AD238">
        <v>2</v>
      </c>
      <c r="AE238">
        <v>2</v>
      </c>
    </row>
    <row r="239" spans="1:31">
      <c r="A239">
        <v>21465</v>
      </c>
      <c r="B239">
        <v>0</v>
      </c>
      <c r="C239">
        <v>0</v>
      </c>
      <c r="D239">
        <v>1998</v>
      </c>
      <c r="E239" s="37">
        <v>44133.843715277799</v>
      </c>
      <c r="F239" t="s">
        <v>166</v>
      </c>
      <c r="G239">
        <f t="shared" si="3"/>
        <v>74</v>
      </c>
      <c r="H239">
        <v>4</v>
      </c>
      <c r="I239">
        <v>3</v>
      </c>
      <c r="J239">
        <v>3</v>
      </c>
      <c r="K239">
        <v>3</v>
      </c>
      <c r="L239">
        <v>4</v>
      </c>
      <c r="M239">
        <v>3</v>
      </c>
      <c r="N239">
        <v>3</v>
      </c>
      <c r="O239">
        <v>2</v>
      </c>
      <c r="P239">
        <v>2</v>
      </c>
      <c r="Q239">
        <v>3</v>
      </c>
      <c r="R239">
        <v>4</v>
      </c>
      <c r="S239">
        <v>4</v>
      </c>
      <c r="T239">
        <v>1</v>
      </c>
      <c r="U239">
        <v>2</v>
      </c>
      <c r="V239">
        <v>3</v>
      </c>
      <c r="W239">
        <v>3</v>
      </c>
      <c r="X239">
        <v>2</v>
      </c>
      <c r="Y239">
        <v>4</v>
      </c>
      <c r="Z239">
        <v>4</v>
      </c>
      <c r="AA239">
        <v>4</v>
      </c>
      <c r="AB239">
        <v>3</v>
      </c>
      <c r="AC239">
        <v>3</v>
      </c>
      <c r="AD239">
        <v>4</v>
      </c>
      <c r="AE239">
        <v>3</v>
      </c>
    </row>
    <row r="240" spans="1:31">
      <c r="A240">
        <v>21471</v>
      </c>
      <c r="B240">
        <v>0</v>
      </c>
      <c r="C240">
        <v>0</v>
      </c>
      <c r="D240">
        <v>1995</v>
      </c>
      <c r="E240" s="37">
        <v>44133.845115740703</v>
      </c>
      <c r="F240" t="s">
        <v>99</v>
      </c>
      <c r="G240">
        <f t="shared" si="3"/>
        <v>68</v>
      </c>
      <c r="H240">
        <v>4</v>
      </c>
      <c r="I240">
        <v>3</v>
      </c>
      <c r="J240">
        <v>3</v>
      </c>
      <c r="K240">
        <v>4</v>
      </c>
      <c r="L240">
        <v>3</v>
      </c>
      <c r="M240">
        <v>3</v>
      </c>
      <c r="N240">
        <v>3</v>
      </c>
      <c r="O240">
        <v>3</v>
      </c>
      <c r="P240">
        <v>2</v>
      </c>
      <c r="Q240">
        <v>3</v>
      </c>
      <c r="R240">
        <v>3</v>
      </c>
      <c r="S240">
        <v>3</v>
      </c>
      <c r="T240">
        <v>3</v>
      </c>
      <c r="U240">
        <v>2</v>
      </c>
      <c r="V240">
        <v>2</v>
      </c>
      <c r="W240">
        <v>2</v>
      </c>
      <c r="X240">
        <v>2</v>
      </c>
      <c r="Y240">
        <v>3</v>
      </c>
      <c r="Z240">
        <v>3</v>
      </c>
      <c r="AA240">
        <v>3</v>
      </c>
      <c r="AB240">
        <v>2</v>
      </c>
      <c r="AC240">
        <v>3</v>
      </c>
      <c r="AD240">
        <v>3</v>
      </c>
      <c r="AE240">
        <v>3</v>
      </c>
    </row>
    <row r="241" spans="1:31">
      <c r="A241">
        <v>21475</v>
      </c>
      <c r="B241">
        <v>0</v>
      </c>
      <c r="C241">
        <v>0</v>
      </c>
      <c r="D241">
        <v>1996</v>
      </c>
      <c r="E241" s="37">
        <v>44134.879120370402</v>
      </c>
      <c r="F241" t="s">
        <v>97</v>
      </c>
      <c r="G241">
        <f t="shared" si="3"/>
        <v>61</v>
      </c>
      <c r="H241">
        <v>1</v>
      </c>
      <c r="I241">
        <v>2</v>
      </c>
      <c r="J241">
        <v>2</v>
      </c>
      <c r="K241">
        <v>2</v>
      </c>
      <c r="L241">
        <v>3</v>
      </c>
      <c r="M241">
        <v>3</v>
      </c>
      <c r="N241">
        <v>3</v>
      </c>
      <c r="O241">
        <v>2</v>
      </c>
      <c r="P241">
        <v>2</v>
      </c>
      <c r="Q241">
        <v>3</v>
      </c>
      <c r="R241">
        <v>4</v>
      </c>
      <c r="S241">
        <v>4</v>
      </c>
      <c r="T241">
        <v>1</v>
      </c>
      <c r="U241">
        <v>2</v>
      </c>
      <c r="V241">
        <v>2</v>
      </c>
      <c r="W241">
        <v>3</v>
      </c>
      <c r="X241">
        <v>2</v>
      </c>
      <c r="Y241">
        <v>3</v>
      </c>
      <c r="Z241">
        <v>4</v>
      </c>
      <c r="AA241">
        <v>4</v>
      </c>
      <c r="AB241">
        <v>2</v>
      </c>
      <c r="AC241">
        <v>3</v>
      </c>
      <c r="AD241">
        <v>2</v>
      </c>
      <c r="AE241">
        <v>2</v>
      </c>
    </row>
    <row r="242" spans="1:31">
      <c r="A242">
        <v>21492</v>
      </c>
      <c r="B242">
        <v>1</v>
      </c>
      <c r="C242">
        <v>0</v>
      </c>
      <c r="D242">
        <v>1969</v>
      </c>
      <c r="E242" s="37">
        <v>44133.871076388903</v>
      </c>
      <c r="F242" t="s">
        <v>206</v>
      </c>
      <c r="G242">
        <f t="shared" si="3"/>
        <v>40</v>
      </c>
      <c r="H242">
        <v>2</v>
      </c>
      <c r="I242">
        <v>2</v>
      </c>
      <c r="J242">
        <v>1</v>
      </c>
      <c r="K242">
        <v>2</v>
      </c>
      <c r="L242">
        <v>2</v>
      </c>
      <c r="M242">
        <v>2</v>
      </c>
      <c r="N242">
        <v>2</v>
      </c>
      <c r="O242">
        <v>1</v>
      </c>
      <c r="P242">
        <v>1</v>
      </c>
      <c r="Q242">
        <v>1</v>
      </c>
      <c r="R242">
        <v>2</v>
      </c>
      <c r="S242">
        <v>3</v>
      </c>
      <c r="T242">
        <v>2</v>
      </c>
      <c r="U242">
        <v>2</v>
      </c>
      <c r="V242">
        <v>1</v>
      </c>
      <c r="W242">
        <v>2</v>
      </c>
      <c r="X242">
        <v>1</v>
      </c>
      <c r="Y242">
        <v>1</v>
      </c>
      <c r="Z242">
        <v>2</v>
      </c>
      <c r="AA242">
        <v>1</v>
      </c>
      <c r="AB242">
        <v>1</v>
      </c>
      <c r="AC242">
        <v>4</v>
      </c>
      <c r="AD242">
        <v>1</v>
      </c>
      <c r="AE242">
        <v>1</v>
      </c>
    </row>
    <row r="243" spans="1:31">
      <c r="A243">
        <v>21493</v>
      </c>
      <c r="B243">
        <v>1</v>
      </c>
      <c r="D243">
        <v>1997</v>
      </c>
      <c r="E243" s="37">
        <v>44133.895162036999</v>
      </c>
      <c r="F243" t="s">
        <v>102</v>
      </c>
      <c r="G243">
        <f t="shared" si="3"/>
        <v>57</v>
      </c>
      <c r="H243">
        <v>4</v>
      </c>
      <c r="I243">
        <v>3</v>
      </c>
      <c r="J243">
        <v>3</v>
      </c>
      <c r="K243">
        <v>2</v>
      </c>
      <c r="L243">
        <v>3</v>
      </c>
      <c r="M243">
        <v>3</v>
      </c>
      <c r="N243">
        <v>1</v>
      </c>
      <c r="O243">
        <v>1</v>
      </c>
      <c r="P243">
        <v>1</v>
      </c>
      <c r="Q243">
        <v>3</v>
      </c>
      <c r="R243">
        <v>2</v>
      </c>
      <c r="S243">
        <v>4</v>
      </c>
      <c r="T243">
        <v>3</v>
      </c>
      <c r="U243">
        <v>3</v>
      </c>
      <c r="V243">
        <v>3</v>
      </c>
      <c r="W243">
        <v>4</v>
      </c>
      <c r="X243">
        <v>1</v>
      </c>
      <c r="Y243">
        <v>1</v>
      </c>
      <c r="Z243">
        <v>2</v>
      </c>
      <c r="AA243">
        <v>1</v>
      </c>
      <c r="AB243">
        <v>3</v>
      </c>
      <c r="AC243">
        <v>4</v>
      </c>
      <c r="AD243">
        <v>1</v>
      </c>
      <c r="AE243">
        <v>1</v>
      </c>
    </row>
    <row r="244" spans="1:31">
      <c r="A244">
        <v>21526</v>
      </c>
      <c r="B244">
        <v>0</v>
      </c>
      <c r="C244">
        <v>0</v>
      </c>
      <c r="D244">
        <v>1981</v>
      </c>
      <c r="E244" s="37">
        <v>44133.902210648099</v>
      </c>
      <c r="F244" t="s">
        <v>166</v>
      </c>
      <c r="G244">
        <f t="shared" si="3"/>
        <v>63</v>
      </c>
      <c r="H244">
        <v>3</v>
      </c>
      <c r="I244">
        <v>1</v>
      </c>
      <c r="J244">
        <v>3</v>
      </c>
      <c r="K244">
        <v>3</v>
      </c>
      <c r="L244">
        <v>3</v>
      </c>
      <c r="M244">
        <v>3</v>
      </c>
      <c r="N244">
        <v>2</v>
      </c>
      <c r="O244">
        <v>3</v>
      </c>
      <c r="P244">
        <v>3</v>
      </c>
      <c r="Q244">
        <v>3</v>
      </c>
      <c r="R244">
        <v>3</v>
      </c>
      <c r="S244">
        <v>1</v>
      </c>
      <c r="T244">
        <v>3</v>
      </c>
      <c r="U244">
        <v>3</v>
      </c>
      <c r="V244">
        <v>1</v>
      </c>
      <c r="W244">
        <v>3</v>
      </c>
      <c r="X244">
        <v>1</v>
      </c>
      <c r="Y244">
        <v>3</v>
      </c>
      <c r="Z244">
        <v>4</v>
      </c>
      <c r="AA244">
        <v>4</v>
      </c>
      <c r="AB244">
        <v>1</v>
      </c>
      <c r="AC244">
        <v>4</v>
      </c>
      <c r="AD244">
        <v>3</v>
      </c>
      <c r="AE244">
        <v>2</v>
      </c>
    </row>
    <row r="245" spans="1:31">
      <c r="A245">
        <v>21529</v>
      </c>
      <c r="B245">
        <v>0</v>
      </c>
      <c r="C245">
        <v>0</v>
      </c>
      <c r="D245">
        <v>1998</v>
      </c>
      <c r="E245" s="37">
        <v>44133.91375</v>
      </c>
      <c r="F245" t="s">
        <v>207</v>
      </c>
      <c r="G245">
        <f t="shared" si="3"/>
        <v>51</v>
      </c>
      <c r="H245">
        <v>3</v>
      </c>
      <c r="I245">
        <v>2</v>
      </c>
      <c r="J245">
        <v>2</v>
      </c>
      <c r="K245">
        <v>2</v>
      </c>
      <c r="L245">
        <v>2</v>
      </c>
      <c r="M245">
        <v>1</v>
      </c>
      <c r="N245">
        <v>2</v>
      </c>
      <c r="O245">
        <v>2</v>
      </c>
      <c r="P245">
        <v>2</v>
      </c>
      <c r="Q245">
        <v>1</v>
      </c>
      <c r="R245">
        <v>3</v>
      </c>
      <c r="S245">
        <v>3</v>
      </c>
      <c r="T245">
        <v>2</v>
      </c>
      <c r="U245">
        <v>2</v>
      </c>
      <c r="V245">
        <v>2</v>
      </c>
      <c r="W245">
        <v>2</v>
      </c>
      <c r="X245">
        <v>1</v>
      </c>
      <c r="Y245">
        <v>2</v>
      </c>
      <c r="Z245">
        <v>3</v>
      </c>
      <c r="AA245">
        <v>3</v>
      </c>
      <c r="AB245">
        <v>2</v>
      </c>
      <c r="AC245">
        <v>3</v>
      </c>
      <c r="AD245">
        <v>2</v>
      </c>
      <c r="AE245">
        <v>2</v>
      </c>
    </row>
    <row r="246" spans="1:31">
      <c r="A246">
        <v>21551</v>
      </c>
      <c r="B246">
        <v>0</v>
      </c>
      <c r="C246">
        <v>0</v>
      </c>
      <c r="D246">
        <v>1991</v>
      </c>
      <c r="E246" s="37">
        <v>44133.990219907399</v>
      </c>
      <c r="F246" t="s">
        <v>99</v>
      </c>
      <c r="G246">
        <f t="shared" si="3"/>
        <v>58</v>
      </c>
      <c r="H246">
        <v>3</v>
      </c>
      <c r="I246">
        <v>3</v>
      </c>
      <c r="J246">
        <v>3</v>
      </c>
      <c r="K246">
        <v>3</v>
      </c>
      <c r="L246">
        <v>3</v>
      </c>
      <c r="M246">
        <v>2</v>
      </c>
      <c r="N246">
        <v>2</v>
      </c>
      <c r="O246">
        <v>2</v>
      </c>
      <c r="P246">
        <v>3</v>
      </c>
      <c r="Q246">
        <v>2</v>
      </c>
      <c r="R246">
        <v>3</v>
      </c>
      <c r="S246">
        <v>3</v>
      </c>
      <c r="T246">
        <v>3</v>
      </c>
      <c r="U246">
        <v>3</v>
      </c>
      <c r="V246">
        <v>1</v>
      </c>
      <c r="W246">
        <v>1</v>
      </c>
      <c r="X246">
        <v>2</v>
      </c>
      <c r="Y246">
        <v>2</v>
      </c>
      <c r="Z246">
        <v>3</v>
      </c>
      <c r="AA246">
        <v>2</v>
      </c>
      <c r="AB246">
        <v>1</v>
      </c>
      <c r="AC246">
        <v>3</v>
      </c>
      <c r="AD246">
        <v>3</v>
      </c>
      <c r="AE246">
        <v>2</v>
      </c>
    </row>
    <row r="247" spans="1:31">
      <c r="A247">
        <v>21556</v>
      </c>
      <c r="B247">
        <v>0</v>
      </c>
      <c r="C247">
        <v>0</v>
      </c>
      <c r="D247">
        <v>1988</v>
      </c>
      <c r="E247" s="37">
        <v>44134.5143171296</v>
      </c>
      <c r="F247" t="s">
        <v>212</v>
      </c>
      <c r="G247">
        <f t="shared" si="3"/>
        <v>46</v>
      </c>
      <c r="H247">
        <v>4</v>
      </c>
      <c r="I247">
        <v>1</v>
      </c>
      <c r="J247">
        <v>1</v>
      </c>
      <c r="K247">
        <v>1</v>
      </c>
      <c r="L247">
        <v>2</v>
      </c>
      <c r="M247">
        <v>2</v>
      </c>
      <c r="N247">
        <v>2</v>
      </c>
      <c r="O247">
        <v>2</v>
      </c>
      <c r="P247">
        <v>2</v>
      </c>
      <c r="Q247">
        <v>1</v>
      </c>
      <c r="R247">
        <v>3</v>
      </c>
      <c r="S247">
        <v>3</v>
      </c>
      <c r="T247">
        <v>1</v>
      </c>
      <c r="U247">
        <v>2</v>
      </c>
      <c r="V247">
        <v>1</v>
      </c>
      <c r="W247">
        <v>3</v>
      </c>
      <c r="X247">
        <v>1</v>
      </c>
      <c r="Y247">
        <v>1</v>
      </c>
      <c r="Z247">
        <v>3</v>
      </c>
      <c r="AA247">
        <v>2</v>
      </c>
      <c r="AB247">
        <v>2</v>
      </c>
      <c r="AC247">
        <v>3</v>
      </c>
      <c r="AD247">
        <v>1</v>
      </c>
      <c r="AE247">
        <v>2</v>
      </c>
    </row>
    <row r="248" spans="1:31">
      <c r="A248">
        <v>21583</v>
      </c>
      <c r="B248">
        <v>0</v>
      </c>
      <c r="C248">
        <v>1</v>
      </c>
      <c r="D248">
        <v>2000</v>
      </c>
      <c r="E248" s="37">
        <v>44134.369189814803</v>
      </c>
      <c r="F248" t="s">
        <v>92</v>
      </c>
      <c r="G248">
        <f t="shared" si="3"/>
        <v>72</v>
      </c>
      <c r="H248">
        <v>4</v>
      </c>
      <c r="I248">
        <v>4</v>
      </c>
      <c r="J248">
        <v>3</v>
      </c>
      <c r="K248">
        <v>4</v>
      </c>
      <c r="L248">
        <v>4</v>
      </c>
      <c r="M248">
        <v>3</v>
      </c>
      <c r="N248">
        <v>3</v>
      </c>
      <c r="O248">
        <v>3</v>
      </c>
      <c r="P248">
        <v>2</v>
      </c>
      <c r="Q248">
        <v>3</v>
      </c>
      <c r="R248">
        <v>4</v>
      </c>
      <c r="S248">
        <v>4</v>
      </c>
      <c r="T248">
        <v>3</v>
      </c>
      <c r="U248">
        <v>3</v>
      </c>
      <c r="V248">
        <v>2</v>
      </c>
      <c r="W248">
        <v>2</v>
      </c>
      <c r="X248">
        <v>2</v>
      </c>
      <c r="Y248">
        <v>3</v>
      </c>
      <c r="Z248">
        <v>3</v>
      </c>
      <c r="AA248">
        <v>3</v>
      </c>
      <c r="AB248">
        <v>2</v>
      </c>
      <c r="AC248">
        <v>3</v>
      </c>
      <c r="AD248">
        <v>2</v>
      </c>
      <c r="AE248">
        <v>3</v>
      </c>
    </row>
    <row r="249" spans="1:31">
      <c r="A249">
        <v>21622</v>
      </c>
      <c r="B249">
        <v>0</v>
      </c>
      <c r="C249">
        <v>0</v>
      </c>
      <c r="D249">
        <v>1967</v>
      </c>
      <c r="E249" s="37">
        <v>44134.433090277802</v>
      </c>
      <c r="F249" t="s">
        <v>208</v>
      </c>
      <c r="G249">
        <f t="shared" si="3"/>
        <v>52</v>
      </c>
      <c r="H249">
        <v>4</v>
      </c>
      <c r="I249">
        <v>2</v>
      </c>
      <c r="J249">
        <v>3</v>
      </c>
      <c r="K249">
        <v>1</v>
      </c>
      <c r="L249">
        <v>1</v>
      </c>
      <c r="M249">
        <v>3</v>
      </c>
      <c r="N249">
        <v>2</v>
      </c>
      <c r="O249">
        <v>2</v>
      </c>
      <c r="P249">
        <v>2</v>
      </c>
      <c r="Q249">
        <v>2</v>
      </c>
      <c r="R249">
        <v>2</v>
      </c>
      <c r="S249">
        <v>3</v>
      </c>
      <c r="T249">
        <v>3</v>
      </c>
      <c r="U249">
        <v>3</v>
      </c>
      <c r="V249">
        <v>1</v>
      </c>
      <c r="W249">
        <v>2</v>
      </c>
      <c r="X249">
        <v>1</v>
      </c>
      <c r="Y249">
        <v>2</v>
      </c>
      <c r="Z249">
        <v>2</v>
      </c>
      <c r="AA249">
        <v>2</v>
      </c>
      <c r="AB249">
        <v>1</v>
      </c>
      <c r="AC249">
        <v>4</v>
      </c>
      <c r="AD249">
        <v>3</v>
      </c>
      <c r="AE249">
        <v>1</v>
      </c>
    </row>
    <row r="250" spans="1:31">
      <c r="A250">
        <v>21624</v>
      </c>
      <c r="B250">
        <v>1</v>
      </c>
      <c r="C250">
        <v>1</v>
      </c>
      <c r="D250">
        <v>1995</v>
      </c>
      <c r="E250" s="37">
        <v>44134.455324074101</v>
      </c>
      <c r="F250" t="s">
        <v>108</v>
      </c>
      <c r="G250">
        <f t="shared" si="3"/>
        <v>41</v>
      </c>
      <c r="H250">
        <v>1</v>
      </c>
      <c r="I250">
        <v>2</v>
      </c>
      <c r="J250">
        <v>2</v>
      </c>
      <c r="K250">
        <v>1</v>
      </c>
      <c r="L250">
        <v>2</v>
      </c>
      <c r="M250">
        <v>4</v>
      </c>
      <c r="N250">
        <v>1</v>
      </c>
      <c r="O250">
        <v>1</v>
      </c>
      <c r="P250">
        <v>2</v>
      </c>
      <c r="Q250">
        <v>1</v>
      </c>
      <c r="R250">
        <v>2</v>
      </c>
      <c r="S250">
        <v>3</v>
      </c>
      <c r="T250">
        <v>2</v>
      </c>
      <c r="U250">
        <v>2</v>
      </c>
      <c r="V250">
        <v>1</v>
      </c>
      <c r="W250">
        <v>1</v>
      </c>
      <c r="X250">
        <v>1</v>
      </c>
      <c r="Y250">
        <v>2</v>
      </c>
      <c r="Z250">
        <v>3</v>
      </c>
      <c r="AA250">
        <v>2</v>
      </c>
      <c r="AB250">
        <v>1</v>
      </c>
      <c r="AC250">
        <v>2</v>
      </c>
      <c r="AD250">
        <v>1</v>
      </c>
      <c r="AE250">
        <v>1</v>
      </c>
    </row>
    <row r="251" spans="1:31">
      <c r="A251">
        <v>21626</v>
      </c>
      <c r="B251">
        <v>0</v>
      </c>
      <c r="C251">
        <v>0</v>
      </c>
      <c r="D251">
        <v>2002</v>
      </c>
      <c r="E251" s="37">
        <v>44134.442187499997</v>
      </c>
      <c r="F251" t="s">
        <v>99</v>
      </c>
      <c r="G251">
        <f t="shared" si="3"/>
        <v>59</v>
      </c>
      <c r="H251">
        <v>4</v>
      </c>
      <c r="I251">
        <v>3</v>
      </c>
      <c r="J251">
        <v>4</v>
      </c>
      <c r="K251">
        <v>3</v>
      </c>
      <c r="L251">
        <v>3</v>
      </c>
      <c r="M251">
        <v>3</v>
      </c>
      <c r="N251">
        <v>2</v>
      </c>
      <c r="O251">
        <v>2</v>
      </c>
      <c r="P251">
        <v>1</v>
      </c>
      <c r="Q251">
        <v>3</v>
      </c>
      <c r="R251">
        <v>4</v>
      </c>
      <c r="S251">
        <v>2</v>
      </c>
      <c r="T251">
        <v>3</v>
      </c>
      <c r="U251">
        <v>2</v>
      </c>
      <c r="V251">
        <v>2</v>
      </c>
      <c r="W251">
        <v>2</v>
      </c>
      <c r="X251">
        <v>2</v>
      </c>
      <c r="Y251">
        <v>1</v>
      </c>
      <c r="Z251">
        <v>2</v>
      </c>
      <c r="AA251">
        <v>2</v>
      </c>
      <c r="AB251">
        <v>2</v>
      </c>
      <c r="AC251">
        <v>3</v>
      </c>
      <c r="AD251">
        <v>2</v>
      </c>
      <c r="AE251">
        <v>2</v>
      </c>
    </row>
    <row r="252" spans="1:31">
      <c r="A252">
        <v>21628</v>
      </c>
      <c r="B252">
        <v>0</v>
      </c>
      <c r="C252">
        <v>1</v>
      </c>
      <c r="D252">
        <v>2000</v>
      </c>
      <c r="E252" s="37">
        <v>44134.442361111098</v>
      </c>
      <c r="F252" t="s">
        <v>209</v>
      </c>
      <c r="G252">
        <f t="shared" si="3"/>
        <v>73</v>
      </c>
      <c r="H252">
        <v>4</v>
      </c>
      <c r="I252">
        <v>4</v>
      </c>
      <c r="J252">
        <v>3</v>
      </c>
      <c r="K252">
        <v>4</v>
      </c>
      <c r="L252">
        <v>2</v>
      </c>
      <c r="M252">
        <v>4</v>
      </c>
      <c r="N252">
        <v>4</v>
      </c>
      <c r="O252">
        <v>2</v>
      </c>
      <c r="P252">
        <v>3</v>
      </c>
      <c r="Q252">
        <v>4</v>
      </c>
      <c r="R252">
        <v>3</v>
      </c>
      <c r="S252">
        <v>4</v>
      </c>
      <c r="T252">
        <v>3</v>
      </c>
      <c r="U252">
        <v>1</v>
      </c>
      <c r="V252">
        <v>3</v>
      </c>
      <c r="W252">
        <v>2</v>
      </c>
      <c r="X252">
        <v>3</v>
      </c>
      <c r="Y252">
        <v>2</v>
      </c>
      <c r="Z252">
        <v>4</v>
      </c>
      <c r="AA252">
        <v>4</v>
      </c>
      <c r="AB252">
        <v>4</v>
      </c>
      <c r="AC252">
        <v>2</v>
      </c>
      <c r="AD252">
        <v>1</v>
      </c>
      <c r="AE252">
        <v>3</v>
      </c>
    </row>
    <row r="253" spans="1:31">
      <c r="A253">
        <v>21639</v>
      </c>
      <c r="B253">
        <v>1</v>
      </c>
      <c r="C253">
        <v>0</v>
      </c>
      <c r="D253">
        <v>1989</v>
      </c>
      <c r="E253" s="37">
        <v>44134.470949074101</v>
      </c>
      <c r="F253" t="s">
        <v>210</v>
      </c>
      <c r="G253">
        <f t="shared" si="3"/>
        <v>57</v>
      </c>
      <c r="H253">
        <v>1</v>
      </c>
      <c r="I253">
        <v>1</v>
      </c>
      <c r="J253">
        <v>2</v>
      </c>
      <c r="K253">
        <v>3</v>
      </c>
      <c r="L253">
        <v>2</v>
      </c>
      <c r="M253">
        <v>4</v>
      </c>
      <c r="N253">
        <v>2</v>
      </c>
      <c r="O253">
        <v>3</v>
      </c>
      <c r="P253">
        <v>3</v>
      </c>
      <c r="Q253">
        <v>3</v>
      </c>
      <c r="R253">
        <v>2</v>
      </c>
      <c r="S253">
        <v>2</v>
      </c>
      <c r="T253">
        <v>3</v>
      </c>
      <c r="U253">
        <v>2</v>
      </c>
      <c r="V253">
        <v>1</v>
      </c>
      <c r="W253">
        <v>3</v>
      </c>
      <c r="X253">
        <v>3</v>
      </c>
      <c r="Y253">
        <v>3</v>
      </c>
      <c r="Z253">
        <v>2</v>
      </c>
      <c r="AA253">
        <v>2</v>
      </c>
      <c r="AB253">
        <v>1</v>
      </c>
      <c r="AC253">
        <v>3</v>
      </c>
      <c r="AD253">
        <v>2</v>
      </c>
      <c r="AE253">
        <v>4</v>
      </c>
    </row>
    <row r="254" spans="1:31">
      <c r="A254">
        <v>21653</v>
      </c>
      <c r="B254">
        <v>0</v>
      </c>
      <c r="C254">
        <v>0</v>
      </c>
      <c r="D254">
        <v>1997</v>
      </c>
      <c r="E254" s="37">
        <v>44134.501921296302</v>
      </c>
      <c r="F254" t="s">
        <v>211</v>
      </c>
      <c r="G254">
        <f t="shared" si="3"/>
        <v>62</v>
      </c>
      <c r="H254">
        <v>3</v>
      </c>
      <c r="I254">
        <v>1</v>
      </c>
      <c r="J254">
        <v>1</v>
      </c>
      <c r="K254">
        <v>3</v>
      </c>
      <c r="L254">
        <v>1</v>
      </c>
      <c r="M254">
        <v>1</v>
      </c>
      <c r="N254">
        <v>2</v>
      </c>
      <c r="O254">
        <v>2</v>
      </c>
      <c r="P254">
        <v>2</v>
      </c>
      <c r="Q254">
        <v>1</v>
      </c>
      <c r="R254">
        <v>4</v>
      </c>
      <c r="S254">
        <v>4</v>
      </c>
      <c r="T254">
        <v>1</v>
      </c>
      <c r="U254">
        <v>4</v>
      </c>
      <c r="V254">
        <v>2</v>
      </c>
      <c r="W254">
        <v>4</v>
      </c>
      <c r="X254">
        <v>4</v>
      </c>
      <c r="Y254">
        <v>4</v>
      </c>
      <c r="Z254">
        <v>4</v>
      </c>
      <c r="AA254">
        <v>4</v>
      </c>
      <c r="AB254">
        <v>4</v>
      </c>
      <c r="AC254">
        <v>4</v>
      </c>
      <c r="AD254">
        <v>1</v>
      </c>
      <c r="AE254">
        <v>1</v>
      </c>
    </row>
    <row r="255" spans="1:31">
      <c r="A255">
        <v>21657</v>
      </c>
      <c r="B255">
        <v>0</v>
      </c>
      <c r="C255">
        <v>1</v>
      </c>
      <c r="D255">
        <v>1998</v>
      </c>
      <c r="E255" s="37">
        <v>44134.512592592597</v>
      </c>
      <c r="F255" t="s">
        <v>148</v>
      </c>
      <c r="G255">
        <f t="shared" si="3"/>
        <v>44</v>
      </c>
      <c r="H255">
        <v>1</v>
      </c>
      <c r="I255">
        <v>1</v>
      </c>
      <c r="J255">
        <v>2</v>
      </c>
      <c r="K255">
        <v>2</v>
      </c>
      <c r="L255">
        <v>2</v>
      </c>
      <c r="M255">
        <v>1</v>
      </c>
      <c r="N255">
        <v>2</v>
      </c>
      <c r="O255">
        <v>1</v>
      </c>
      <c r="P255">
        <v>2</v>
      </c>
      <c r="Q255">
        <v>1</v>
      </c>
      <c r="R255">
        <v>2</v>
      </c>
      <c r="S255">
        <v>4</v>
      </c>
      <c r="T255">
        <v>1</v>
      </c>
      <c r="U255">
        <v>2</v>
      </c>
      <c r="V255">
        <v>1</v>
      </c>
      <c r="W255">
        <v>2</v>
      </c>
      <c r="X255">
        <v>1</v>
      </c>
      <c r="Y255">
        <v>2</v>
      </c>
      <c r="Z255">
        <v>4</v>
      </c>
      <c r="AA255">
        <v>2</v>
      </c>
      <c r="AB255">
        <v>1</v>
      </c>
      <c r="AC255">
        <v>3</v>
      </c>
      <c r="AD255">
        <v>2</v>
      </c>
      <c r="AE255">
        <v>2</v>
      </c>
    </row>
    <row r="256" spans="1:31">
      <c r="A256">
        <v>21659</v>
      </c>
      <c r="B256">
        <v>0</v>
      </c>
      <c r="C256">
        <v>0</v>
      </c>
      <c r="D256">
        <v>2001</v>
      </c>
      <c r="E256" s="37">
        <v>44134.5304398148</v>
      </c>
      <c r="F256" t="s">
        <v>213</v>
      </c>
      <c r="G256">
        <f t="shared" si="3"/>
        <v>68</v>
      </c>
      <c r="H256">
        <v>4</v>
      </c>
      <c r="I256">
        <v>4</v>
      </c>
      <c r="J256">
        <v>3</v>
      </c>
      <c r="K256">
        <v>3</v>
      </c>
      <c r="L256">
        <v>3</v>
      </c>
      <c r="M256">
        <v>4</v>
      </c>
      <c r="N256">
        <v>3</v>
      </c>
      <c r="O256">
        <v>2</v>
      </c>
      <c r="P256">
        <v>3</v>
      </c>
      <c r="Q256">
        <v>4</v>
      </c>
      <c r="R256">
        <v>3</v>
      </c>
      <c r="S256">
        <v>3</v>
      </c>
      <c r="T256">
        <v>2</v>
      </c>
      <c r="U256">
        <v>3</v>
      </c>
      <c r="V256">
        <v>2</v>
      </c>
      <c r="W256">
        <v>2</v>
      </c>
      <c r="X256">
        <v>3</v>
      </c>
      <c r="Y256">
        <v>3</v>
      </c>
      <c r="Z256">
        <v>2</v>
      </c>
      <c r="AA256">
        <v>3</v>
      </c>
      <c r="AB256">
        <v>2</v>
      </c>
      <c r="AC256">
        <v>3</v>
      </c>
      <c r="AD256">
        <v>2</v>
      </c>
      <c r="AE256">
        <v>2</v>
      </c>
    </row>
    <row r="257" spans="1:31">
      <c r="A257">
        <v>21669</v>
      </c>
      <c r="B257">
        <v>0</v>
      </c>
      <c r="C257">
        <v>0</v>
      </c>
      <c r="D257">
        <v>1995</v>
      </c>
      <c r="E257" s="37">
        <v>44135.793391203697</v>
      </c>
      <c r="F257" t="s">
        <v>99</v>
      </c>
      <c r="G257">
        <f t="shared" si="3"/>
        <v>64</v>
      </c>
      <c r="H257">
        <v>4</v>
      </c>
      <c r="I257">
        <v>2</v>
      </c>
      <c r="J257">
        <v>2</v>
      </c>
      <c r="K257">
        <v>2</v>
      </c>
      <c r="L257">
        <v>3</v>
      </c>
      <c r="M257">
        <v>1</v>
      </c>
      <c r="N257">
        <v>2</v>
      </c>
      <c r="O257">
        <v>2</v>
      </c>
      <c r="P257">
        <v>1</v>
      </c>
      <c r="Q257">
        <v>1</v>
      </c>
      <c r="R257">
        <v>3</v>
      </c>
      <c r="S257">
        <v>4</v>
      </c>
      <c r="T257">
        <v>2</v>
      </c>
      <c r="U257">
        <v>4</v>
      </c>
      <c r="V257">
        <v>4</v>
      </c>
      <c r="W257">
        <v>3</v>
      </c>
      <c r="X257">
        <v>2</v>
      </c>
      <c r="Y257">
        <v>4</v>
      </c>
      <c r="Z257">
        <v>4</v>
      </c>
      <c r="AA257">
        <v>3</v>
      </c>
      <c r="AB257">
        <v>4</v>
      </c>
      <c r="AC257">
        <v>3</v>
      </c>
      <c r="AD257">
        <v>2</v>
      </c>
      <c r="AE257">
        <v>2</v>
      </c>
    </row>
    <row r="258" spans="1:31">
      <c r="A258">
        <v>21675</v>
      </c>
      <c r="B258">
        <v>0</v>
      </c>
      <c r="C258">
        <v>0</v>
      </c>
      <c r="D258">
        <v>2000</v>
      </c>
      <c r="E258" s="37">
        <v>44134.5646180556</v>
      </c>
      <c r="F258" t="s">
        <v>215</v>
      </c>
      <c r="G258">
        <f t="shared" ref="G258:G321" si="4">SUM(H258:AE258)</f>
        <v>48</v>
      </c>
      <c r="H258">
        <v>4</v>
      </c>
      <c r="I258">
        <v>1</v>
      </c>
      <c r="J258">
        <v>1</v>
      </c>
      <c r="K258">
        <v>1</v>
      </c>
      <c r="L258">
        <v>1</v>
      </c>
      <c r="M258">
        <v>2</v>
      </c>
      <c r="N258">
        <v>2</v>
      </c>
      <c r="O258">
        <v>2</v>
      </c>
      <c r="P258">
        <v>1</v>
      </c>
      <c r="Q258">
        <v>2</v>
      </c>
      <c r="R258">
        <v>3</v>
      </c>
      <c r="S258">
        <v>4</v>
      </c>
      <c r="T258">
        <v>1</v>
      </c>
      <c r="U258">
        <v>4</v>
      </c>
      <c r="V258">
        <v>1</v>
      </c>
      <c r="W258">
        <v>2</v>
      </c>
      <c r="X258">
        <v>2</v>
      </c>
      <c r="Y258">
        <v>2</v>
      </c>
      <c r="Z258">
        <v>4</v>
      </c>
      <c r="AA258">
        <v>2</v>
      </c>
      <c r="AB258">
        <v>1</v>
      </c>
      <c r="AC258">
        <v>3</v>
      </c>
      <c r="AD258">
        <v>1</v>
      </c>
      <c r="AE258">
        <v>1</v>
      </c>
    </row>
    <row r="259" spans="1:31">
      <c r="A259">
        <v>21680</v>
      </c>
      <c r="B259">
        <v>0</v>
      </c>
      <c r="C259">
        <v>0</v>
      </c>
      <c r="D259">
        <v>1993</v>
      </c>
      <c r="E259" s="37">
        <v>44134.839583333298</v>
      </c>
      <c r="F259" t="s">
        <v>99</v>
      </c>
      <c r="G259">
        <f t="shared" si="4"/>
        <v>73</v>
      </c>
      <c r="H259">
        <v>3</v>
      </c>
      <c r="I259">
        <v>4</v>
      </c>
      <c r="J259">
        <v>4</v>
      </c>
      <c r="K259">
        <v>3</v>
      </c>
      <c r="L259">
        <v>2</v>
      </c>
      <c r="M259">
        <v>3</v>
      </c>
      <c r="N259">
        <v>2</v>
      </c>
      <c r="O259">
        <v>3</v>
      </c>
      <c r="P259">
        <v>1</v>
      </c>
      <c r="Q259">
        <v>2</v>
      </c>
      <c r="R259">
        <v>3</v>
      </c>
      <c r="S259">
        <v>4</v>
      </c>
      <c r="T259">
        <v>3</v>
      </c>
      <c r="U259">
        <v>4</v>
      </c>
      <c r="V259">
        <v>3</v>
      </c>
      <c r="W259">
        <v>4</v>
      </c>
      <c r="X259">
        <v>3</v>
      </c>
      <c r="Y259">
        <v>2</v>
      </c>
      <c r="Z259">
        <v>4</v>
      </c>
      <c r="AA259">
        <v>4</v>
      </c>
      <c r="AB259">
        <v>4</v>
      </c>
      <c r="AC259">
        <v>4</v>
      </c>
      <c r="AD259">
        <v>3</v>
      </c>
      <c r="AE259">
        <v>1</v>
      </c>
    </row>
    <row r="260" spans="1:31">
      <c r="A260">
        <v>21683</v>
      </c>
      <c r="B260">
        <v>0</v>
      </c>
      <c r="D260">
        <v>1991</v>
      </c>
      <c r="E260" s="37">
        <v>44134.613159722197</v>
      </c>
      <c r="F260" t="s">
        <v>102</v>
      </c>
      <c r="G260">
        <f t="shared" si="4"/>
        <v>53</v>
      </c>
      <c r="H260">
        <v>3</v>
      </c>
      <c r="I260">
        <v>4</v>
      </c>
      <c r="J260">
        <v>3</v>
      </c>
      <c r="K260">
        <v>1</v>
      </c>
      <c r="L260">
        <v>1</v>
      </c>
      <c r="M260">
        <v>3</v>
      </c>
      <c r="N260">
        <v>1</v>
      </c>
      <c r="O260">
        <v>1</v>
      </c>
      <c r="P260">
        <v>1</v>
      </c>
      <c r="Q260">
        <v>1</v>
      </c>
      <c r="R260">
        <v>4</v>
      </c>
      <c r="S260">
        <v>4</v>
      </c>
      <c r="T260">
        <v>1</v>
      </c>
      <c r="U260">
        <v>3</v>
      </c>
      <c r="V260">
        <v>1</v>
      </c>
      <c r="W260">
        <v>4</v>
      </c>
      <c r="X260">
        <v>1</v>
      </c>
      <c r="Y260">
        <v>3</v>
      </c>
      <c r="Z260">
        <v>1</v>
      </c>
      <c r="AA260">
        <v>4</v>
      </c>
      <c r="AB260">
        <v>2</v>
      </c>
      <c r="AC260">
        <v>4</v>
      </c>
      <c r="AD260">
        <v>1</v>
      </c>
      <c r="AE260">
        <v>1</v>
      </c>
    </row>
    <row r="261" spans="1:31">
      <c r="A261">
        <v>21688</v>
      </c>
      <c r="B261">
        <v>0</v>
      </c>
      <c r="D261">
        <v>2002</v>
      </c>
      <c r="E261" s="37">
        <v>44134.624351851897</v>
      </c>
      <c r="F261" t="s">
        <v>102</v>
      </c>
      <c r="G261">
        <f t="shared" si="4"/>
        <v>52</v>
      </c>
      <c r="H261">
        <v>3</v>
      </c>
      <c r="I261">
        <v>2</v>
      </c>
      <c r="J261">
        <v>2</v>
      </c>
      <c r="K261">
        <v>2</v>
      </c>
      <c r="L261">
        <v>2</v>
      </c>
      <c r="M261">
        <v>3</v>
      </c>
      <c r="N261">
        <v>2</v>
      </c>
      <c r="O261">
        <v>2</v>
      </c>
      <c r="P261">
        <v>2</v>
      </c>
      <c r="Q261">
        <v>2</v>
      </c>
      <c r="R261">
        <v>3</v>
      </c>
      <c r="S261">
        <v>4</v>
      </c>
      <c r="T261">
        <v>2</v>
      </c>
      <c r="U261">
        <v>3</v>
      </c>
      <c r="V261">
        <v>1</v>
      </c>
      <c r="W261">
        <v>1</v>
      </c>
      <c r="X261">
        <v>1</v>
      </c>
      <c r="Y261">
        <v>2</v>
      </c>
      <c r="Z261">
        <v>3</v>
      </c>
      <c r="AA261">
        <v>2</v>
      </c>
      <c r="AB261">
        <v>1</v>
      </c>
      <c r="AC261">
        <v>4</v>
      </c>
      <c r="AD261">
        <v>2</v>
      </c>
      <c r="AE261">
        <v>1</v>
      </c>
    </row>
    <row r="262" spans="1:31">
      <c r="A262">
        <v>21689</v>
      </c>
      <c r="B262">
        <v>0</v>
      </c>
      <c r="C262">
        <v>0</v>
      </c>
      <c r="D262">
        <v>1994</v>
      </c>
      <c r="E262" s="37">
        <v>44134.6233796296</v>
      </c>
      <c r="F262" t="s">
        <v>216</v>
      </c>
      <c r="G262">
        <f t="shared" si="4"/>
        <v>44</v>
      </c>
      <c r="H262">
        <v>1</v>
      </c>
      <c r="I262">
        <v>1</v>
      </c>
      <c r="J262">
        <v>1</v>
      </c>
      <c r="K262">
        <v>1</v>
      </c>
      <c r="L262">
        <v>1</v>
      </c>
      <c r="M262">
        <v>1</v>
      </c>
      <c r="N262">
        <v>2</v>
      </c>
      <c r="O262">
        <v>2</v>
      </c>
      <c r="P262">
        <v>1</v>
      </c>
      <c r="Q262">
        <v>1</v>
      </c>
      <c r="R262">
        <v>2</v>
      </c>
      <c r="S262">
        <v>4</v>
      </c>
      <c r="T262">
        <v>1</v>
      </c>
      <c r="U262">
        <v>1</v>
      </c>
      <c r="V262">
        <v>2</v>
      </c>
      <c r="W262">
        <v>1</v>
      </c>
      <c r="X262">
        <v>2</v>
      </c>
      <c r="Y262">
        <v>2</v>
      </c>
      <c r="Z262">
        <v>4</v>
      </c>
      <c r="AA262">
        <v>2</v>
      </c>
      <c r="AB262">
        <v>4</v>
      </c>
      <c r="AC262">
        <v>4</v>
      </c>
      <c r="AD262">
        <v>1</v>
      </c>
      <c r="AE262">
        <v>2</v>
      </c>
    </row>
    <row r="263" spans="1:31">
      <c r="A263">
        <v>21713</v>
      </c>
      <c r="B263">
        <v>0</v>
      </c>
      <c r="C263">
        <v>0</v>
      </c>
      <c r="D263">
        <v>1998</v>
      </c>
      <c r="E263" s="37">
        <v>44134.678912037001</v>
      </c>
      <c r="F263" t="s">
        <v>217</v>
      </c>
      <c r="G263">
        <f t="shared" si="4"/>
        <v>56</v>
      </c>
      <c r="H263">
        <v>3</v>
      </c>
      <c r="I263">
        <v>3</v>
      </c>
      <c r="J263">
        <v>3</v>
      </c>
      <c r="K263">
        <v>3</v>
      </c>
      <c r="L263">
        <v>2</v>
      </c>
      <c r="M263">
        <v>2</v>
      </c>
      <c r="N263">
        <v>3</v>
      </c>
      <c r="O263">
        <v>2</v>
      </c>
      <c r="P263">
        <v>2</v>
      </c>
      <c r="Q263">
        <v>2</v>
      </c>
      <c r="R263">
        <v>3</v>
      </c>
      <c r="S263">
        <v>3</v>
      </c>
      <c r="T263">
        <v>3</v>
      </c>
      <c r="U263">
        <v>2</v>
      </c>
      <c r="V263">
        <v>1</v>
      </c>
      <c r="W263">
        <v>2</v>
      </c>
      <c r="X263">
        <v>1</v>
      </c>
      <c r="Y263">
        <v>2</v>
      </c>
      <c r="Z263">
        <v>3</v>
      </c>
      <c r="AA263">
        <v>2</v>
      </c>
      <c r="AB263">
        <v>2</v>
      </c>
      <c r="AC263">
        <v>3</v>
      </c>
      <c r="AD263">
        <v>2</v>
      </c>
      <c r="AE263">
        <v>2</v>
      </c>
    </row>
    <row r="264" spans="1:31">
      <c r="A264">
        <v>21714</v>
      </c>
      <c r="B264">
        <v>0</v>
      </c>
      <c r="C264">
        <v>1</v>
      </c>
      <c r="D264">
        <v>1995</v>
      </c>
      <c r="E264" s="37">
        <v>44134.685752314799</v>
      </c>
      <c r="F264" t="s">
        <v>218</v>
      </c>
      <c r="G264">
        <f t="shared" si="4"/>
        <v>81</v>
      </c>
      <c r="H264">
        <v>4</v>
      </c>
      <c r="I264">
        <v>3</v>
      </c>
      <c r="J264">
        <v>4</v>
      </c>
      <c r="K264">
        <v>3</v>
      </c>
      <c r="L264">
        <v>3</v>
      </c>
      <c r="M264">
        <v>4</v>
      </c>
      <c r="N264">
        <v>4</v>
      </c>
      <c r="O264">
        <v>4</v>
      </c>
      <c r="P264">
        <v>3</v>
      </c>
      <c r="Q264">
        <v>4</v>
      </c>
      <c r="R264">
        <v>3</v>
      </c>
      <c r="S264">
        <v>4</v>
      </c>
      <c r="T264">
        <v>2</v>
      </c>
      <c r="U264">
        <v>2</v>
      </c>
      <c r="V264">
        <v>2</v>
      </c>
      <c r="W264">
        <v>4</v>
      </c>
      <c r="X264">
        <v>3</v>
      </c>
      <c r="Y264">
        <v>4</v>
      </c>
      <c r="Z264">
        <v>4</v>
      </c>
      <c r="AA264">
        <v>4</v>
      </c>
      <c r="AB264">
        <v>2</v>
      </c>
      <c r="AC264">
        <v>4</v>
      </c>
      <c r="AD264">
        <v>4</v>
      </c>
      <c r="AE264">
        <v>3</v>
      </c>
    </row>
    <row r="265" spans="1:31">
      <c r="A265">
        <v>21739</v>
      </c>
      <c r="B265">
        <v>0</v>
      </c>
      <c r="D265">
        <v>1978</v>
      </c>
      <c r="E265" s="37">
        <v>44134.741886574098</v>
      </c>
      <c r="F265" t="s">
        <v>102</v>
      </c>
      <c r="G265">
        <f t="shared" si="4"/>
        <v>47</v>
      </c>
      <c r="H265">
        <v>2</v>
      </c>
      <c r="I265">
        <v>1</v>
      </c>
      <c r="J265">
        <v>2</v>
      </c>
      <c r="K265">
        <v>1</v>
      </c>
      <c r="L265">
        <v>1</v>
      </c>
      <c r="M265">
        <v>2</v>
      </c>
      <c r="N265">
        <v>2</v>
      </c>
      <c r="O265">
        <v>3</v>
      </c>
      <c r="P265">
        <v>2</v>
      </c>
      <c r="Q265">
        <v>1</v>
      </c>
      <c r="R265">
        <v>3</v>
      </c>
      <c r="S265">
        <v>3</v>
      </c>
      <c r="T265">
        <v>1</v>
      </c>
      <c r="U265">
        <v>2</v>
      </c>
      <c r="V265">
        <v>1</v>
      </c>
      <c r="W265">
        <v>3</v>
      </c>
      <c r="X265">
        <v>1</v>
      </c>
      <c r="Y265">
        <v>2</v>
      </c>
      <c r="Z265">
        <v>3</v>
      </c>
      <c r="AA265">
        <v>2</v>
      </c>
      <c r="AB265">
        <v>2</v>
      </c>
      <c r="AC265">
        <v>4</v>
      </c>
      <c r="AD265">
        <v>1</v>
      </c>
      <c r="AE265">
        <v>2</v>
      </c>
    </row>
    <row r="266" spans="1:31">
      <c r="A266">
        <v>21762</v>
      </c>
      <c r="B266">
        <v>0</v>
      </c>
      <c r="C266">
        <v>0</v>
      </c>
      <c r="D266">
        <v>2000</v>
      </c>
      <c r="E266" s="37">
        <v>44134.817499999997</v>
      </c>
      <c r="F266" t="s">
        <v>220</v>
      </c>
      <c r="G266">
        <f t="shared" si="4"/>
        <v>66</v>
      </c>
      <c r="H266">
        <v>4</v>
      </c>
      <c r="I266">
        <v>2</v>
      </c>
      <c r="J266">
        <v>2</v>
      </c>
      <c r="K266">
        <v>2</v>
      </c>
      <c r="L266">
        <v>2</v>
      </c>
      <c r="M266">
        <v>3</v>
      </c>
      <c r="N266">
        <v>3</v>
      </c>
      <c r="O266">
        <v>4</v>
      </c>
      <c r="P266">
        <v>1</v>
      </c>
      <c r="Q266">
        <v>3</v>
      </c>
      <c r="R266">
        <v>3</v>
      </c>
      <c r="S266">
        <v>4</v>
      </c>
      <c r="T266">
        <v>2</v>
      </c>
      <c r="U266">
        <v>4</v>
      </c>
      <c r="V266">
        <v>2</v>
      </c>
      <c r="W266">
        <v>4</v>
      </c>
      <c r="X266">
        <v>1</v>
      </c>
      <c r="Y266">
        <v>3</v>
      </c>
      <c r="Z266">
        <v>4</v>
      </c>
      <c r="AA266">
        <v>2</v>
      </c>
      <c r="AB266">
        <v>3</v>
      </c>
      <c r="AC266">
        <v>4</v>
      </c>
      <c r="AD266">
        <v>3</v>
      </c>
      <c r="AE266">
        <v>1</v>
      </c>
    </row>
    <row r="267" spans="1:31">
      <c r="A267">
        <v>21763</v>
      </c>
      <c r="B267">
        <v>1</v>
      </c>
      <c r="C267">
        <v>0</v>
      </c>
      <c r="D267">
        <v>1993</v>
      </c>
      <c r="E267" s="37">
        <v>44134.812349537002</v>
      </c>
      <c r="F267" t="s">
        <v>111</v>
      </c>
      <c r="G267">
        <f t="shared" si="4"/>
        <v>52</v>
      </c>
      <c r="H267">
        <v>2</v>
      </c>
      <c r="I267">
        <v>2</v>
      </c>
      <c r="J267">
        <v>2</v>
      </c>
      <c r="K267">
        <v>2</v>
      </c>
      <c r="L267">
        <v>2</v>
      </c>
      <c r="M267">
        <v>2</v>
      </c>
      <c r="N267">
        <v>2</v>
      </c>
      <c r="O267">
        <v>2</v>
      </c>
      <c r="P267">
        <v>2</v>
      </c>
      <c r="Q267">
        <v>2</v>
      </c>
      <c r="R267">
        <v>4</v>
      </c>
      <c r="S267">
        <v>4</v>
      </c>
      <c r="T267">
        <v>1</v>
      </c>
      <c r="U267">
        <v>3</v>
      </c>
      <c r="V267">
        <v>1</v>
      </c>
      <c r="W267">
        <v>2</v>
      </c>
      <c r="X267">
        <v>1</v>
      </c>
      <c r="Y267">
        <v>3</v>
      </c>
      <c r="Z267">
        <v>4</v>
      </c>
      <c r="AA267">
        <v>2</v>
      </c>
      <c r="AB267">
        <v>1</v>
      </c>
      <c r="AC267">
        <v>4</v>
      </c>
      <c r="AD267">
        <v>1</v>
      </c>
      <c r="AE267">
        <v>1</v>
      </c>
    </row>
    <row r="268" spans="1:31">
      <c r="A268">
        <v>21764</v>
      </c>
      <c r="B268">
        <v>0</v>
      </c>
      <c r="C268">
        <v>0</v>
      </c>
      <c r="D268">
        <v>1995</v>
      </c>
      <c r="E268" s="37">
        <v>44134.814305555599</v>
      </c>
      <c r="F268" t="s">
        <v>219</v>
      </c>
      <c r="G268">
        <f t="shared" si="4"/>
        <v>44</v>
      </c>
      <c r="H268">
        <v>4</v>
      </c>
      <c r="I268">
        <v>1</v>
      </c>
      <c r="J268">
        <v>2</v>
      </c>
      <c r="K268">
        <v>1</v>
      </c>
      <c r="L268">
        <v>2</v>
      </c>
      <c r="M268">
        <v>2</v>
      </c>
      <c r="N268">
        <v>1</v>
      </c>
      <c r="O268">
        <v>2</v>
      </c>
      <c r="P268">
        <v>1</v>
      </c>
      <c r="Q268">
        <v>1</v>
      </c>
      <c r="R268">
        <v>2</v>
      </c>
      <c r="S268">
        <v>4</v>
      </c>
      <c r="T268">
        <v>2</v>
      </c>
      <c r="U268">
        <v>2</v>
      </c>
      <c r="V268">
        <v>1</v>
      </c>
      <c r="W268">
        <v>2</v>
      </c>
      <c r="X268">
        <v>1</v>
      </c>
      <c r="Y268">
        <v>2</v>
      </c>
      <c r="Z268">
        <v>3</v>
      </c>
      <c r="AA268">
        <v>1</v>
      </c>
      <c r="AB268">
        <v>1</v>
      </c>
      <c r="AC268">
        <v>4</v>
      </c>
      <c r="AD268">
        <v>1</v>
      </c>
      <c r="AE268">
        <v>1</v>
      </c>
    </row>
    <row r="269" spans="1:31">
      <c r="A269">
        <v>21783</v>
      </c>
      <c r="B269">
        <v>0</v>
      </c>
      <c r="C269">
        <v>0</v>
      </c>
      <c r="D269">
        <v>1995</v>
      </c>
      <c r="E269" s="37">
        <v>44134.864050925898</v>
      </c>
      <c r="F269" t="s">
        <v>123</v>
      </c>
      <c r="G269">
        <f t="shared" si="4"/>
        <v>51</v>
      </c>
      <c r="H269">
        <v>4</v>
      </c>
      <c r="I269">
        <v>2</v>
      </c>
      <c r="J269">
        <v>2</v>
      </c>
      <c r="K269">
        <v>1</v>
      </c>
      <c r="L269">
        <v>1</v>
      </c>
      <c r="M269">
        <v>2</v>
      </c>
      <c r="N269">
        <v>3</v>
      </c>
      <c r="O269">
        <v>1</v>
      </c>
      <c r="P269">
        <v>1</v>
      </c>
      <c r="Q269">
        <v>2</v>
      </c>
      <c r="R269">
        <v>2</v>
      </c>
      <c r="S269">
        <v>4</v>
      </c>
      <c r="T269">
        <v>2</v>
      </c>
      <c r="U269">
        <v>2</v>
      </c>
      <c r="V269">
        <v>1</v>
      </c>
      <c r="W269">
        <v>2</v>
      </c>
      <c r="X269">
        <v>2</v>
      </c>
      <c r="Y269">
        <v>2</v>
      </c>
      <c r="Z269">
        <v>4</v>
      </c>
      <c r="AA269">
        <v>2</v>
      </c>
      <c r="AB269">
        <v>1</v>
      </c>
      <c r="AC269">
        <v>3</v>
      </c>
      <c r="AD269">
        <v>2</v>
      </c>
      <c r="AE269">
        <v>3</v>
      </c>
    </row>
    <row r="270" spans="1:31">
      <c r="A270">
        <v>21786</v>
      </c>
      <c r="B270">
        <v>0</v>
      </c>
      <c r="C270">
        <v>0</v>
      </c>
      <c r="D270">
        <v>1997</v>
      </c>
      <c r="E270" s="37">
        <v>44134.892881944397</v>
      </c>
      <c r="F270" t="s">
        <v>97</v>
      </c>
      <c r="G270">
        <f t="shared" si="4"/>
        <v>55</v>
      </c>
      <c r="H270">
        <v>2</v>
      </c>
      <c r="I270">
        <v>2</v>
      </c>
      <c r="J270">
        <v>2</v>
      </c>
      <c r="K270">
        <v>2</v>
      </c>
      <c r="L270">
        <v>2</v>
      </c>
      <c r="M270">
        <v>2</v>
      </c>
      <c r="N270">
        <v>2</v>
      </c>
      <c r="O270">
        <v>2</v>
      </c>
      <c r="P270">
        <v>2</v>
      </c>
      <c r="Q270">
        <v>2</v>
      </c>
      <c r="R270">
        <v>3</v>
      </c>
      <c r="S270">
        <v>4</v>
      </c>
      <c r="T270">
        <v>2</v>
      </c>
      <c r="U270">
        <v>2</v>
      </c>
      <c r="V270">
        <v>2</v>
      </c>
      <c r="W270">
        <v>2</v>
      </c>
      <c r="X270">
        <v>2</v>
      </c>
      <c r="Y270">
        <v>2</v>
      </c>
      <c r="Z270">
        <v>4</v>
      </c>
      <c r="AA270">
        <v>4</v>
      </c>
      <c r="AB270">
        <v>2</v>
      </c>
      <c r="AC270">
        <v>3</v>
      </c>
      <c r="AD270">
        <v>1</v>
      </c>
      <c r="AE270">
        <v>2</v>
      </c>
    </row>
    <row r="271" spans="1:31">
      <c r="A271">
        <v>21800</v>
      </c>
      <c r="B271">
        <v>0</v>
      </c>
      <c r="C271">
        <v>0</v>
      </c>
      <c r="D271">
        <v>2002</v>
      </c>
      <c r="E271" s="37">
        <v>44134.951331018499</v>
      </c>
      <c r="F271" t="s">
        <v>95</v>
      </c>
      <c r="G271">
        <f t="shared" si="4"/>
        <v>67</v>
      </c>
      <c r="H271">
        <v>4</v>
      </c>
      <c r="I271">
        <v>3</v>
      </c>
      <c r="J271">
        <v>3</v>
      </c>
      <c r="K271">
        <v>2</v>
      </c>
      <c r="L271">
        <v>2</v>
      </c>
      <c r="M271">
        <v>4</v>
      </c>
      <c r="N271">
        <v>2</v>
      </c>
      <c r="O271">
        <v>2</v>
      </c>
      <c r="P271">
        <v>2</v>
      </c>
      <c r="Q271">
        <v>2</v>
      </c>
      <c r="R271">
        <v>3</v>
      </c>
      <c r="S271">
        <v>3</v>
      </c>
      <c r="T271">
        <v>3</v>
      </c>
      <c r="U271">
        <v>4</v>
      </c>
      <c r="V271">
        <v>3</v>
      </c>
      <c r="W271">
        <v>2</v>
      </c>
      <c r="X271">
        <v>3</v>
      </c>
      <c r="Y271">
        <v>2</v>
      </c>
      <c r="Z271">
        <v>2</v>
      </c>
      <c r="AA271">
        <v>3</v>
      </c>
      <c r="AB271">
        <v>4</v>
      </c>
      <c r="AC271">
        <v>4</v>
      </c>
      <c r="AD271">
        <v>3</v>
      </c>
      <c r="AE271">
        <v>2</v>
      </c>
    </row>
    <row r="272" spans="1:31">
      <c r="A272">
        <v>21813</v>
      </c>
      <c r="B272">
        <v>0</v>
      </c>
      <c r="C272">
        <v>0</v>
      </c>
      <c r="D272">
        <v>1988</v>
      </c>
      <c r="E272" s="37">
        <v>44135.112615740698</v>
      </c>
      <c r="F272" t="s">
        <v>221</v>
      </c>
      <c r="G272">
        <f t="shared" si="4"/>
        <v>68</v>
      </c>
      <c r="H272">
        <v>3</v>
      </c>
      <c r="I272">
        <v>4</v>
      </c>
      <c r="J272">
        <v>4</v>
      </c>
      <c r="K272">
        <v>1</v>
      </c>
      <c r="L272">
        <v>4</v>
      </c>
      <c r="M272">
        <v>3</v>
      </c>
      <c r="N272">
        <v>4</v>
      </c>
      <c r="O272">
        <v>4</v>
      </c>
      <c r="P272">
        <v>3</v>
      </c>
      <c r="Q272">
        <v>2</v>
      </c>
      <c r="R272">
        <v>2</v>
      </c>
      <c r="S272">
        <v>2</v>
      </c>
      <c r="T272">
        <v>4</v>
      </c>
      <c r="U272">
        <v>4</v>
      </c>
      <c r="V272">
        <v>2</v>
      </c>
      <c r="W272">
        <v>1</v>
      </c>
      <c r="X272">
        <v>1</v>
      </c>
      <c r="Y272">
        <v>3</v>
      </c>
      <c r="Z272">
        <v>1</v>
      </c>
      <c r="AA272">
        <v>2</v>
      </c>
      <c r="AB272">
        <v>4</v>
      </c>
      <c r="AC272">
        <v>3</v>
      </c>
      <c r="AD272">
        <v>4</v>
      </c>
      <c r="AE272">
        <v>3</v>
      </c>
    </row>
    <row r="273" spans="1:31">
      <c r="A273">
        <v>21814</v>
      </c>
      <c r="B273">
        <v>1</v>
      </c>
      <c r="C273">
        <v>0</v>
      </c>
      <c r="D273">
        <v>1999</v>
      </c>
      <c r="E273" s="37">
        <v>44135.143356481502</v>
      </c>
      <c r="F273" t="s">
        <v>166</v>
      </c>
      <c r="G273">
        <f t="shared" si="4"/>
        <v>76</v>
      </c>
      <c r="H273">
        <v>4</v>
      </c>
      <c r="I273">
        <v>4</v>
      </c>
      <c r="J273">
        <v>4</v>
      </c>
      <c r="K273">
        <v>4</v>
      </c>
      <c r="L273">
        <v>4</v>
      </c>
      <c r="M273">
        <v>3</v>
      </c>
      <c r="N273">
        <v>3</v>
      </c>
      <c r="O273">
        <v>3</v>
      </c>
      <c r="P273">
        <v>3</v>
      </c>
      <c r="Q273">
        <v>4</v>
      </c>
      <c r="R273">
        <v>4</v>
      </c>
      <c r="S273">
        <v>4</v>
      </c>
      <c r="T273">
        <v>3</v>
      </c>
      <c r="U273">
        <v>3</v>
      </c>
      <c r="V273">
        <v>2</v>
      </c>
      <c r="W273">
        <v>2</v>
      </c>
      <c r="X273">
        <v>2</v>
      </c>
      <c r="Y273">
        <v>3</v>
      </c>
      <c r="Z273">
        <v>4</v>
      </c>
      <c r="AA273">
        <v>4</v>
      </c>
      <c r="AB273">
        <v>1</v>
      </c>
      <c r="AC273">
        <v>2</v>
      </c>
      <c r="AD273">
        <v>3</v>
      </c>
      <c r="AE273">
        <v>3</v>
      </c>
    </row>
    <row r="274" spans="1:31">
      <c r="A274">
        <v>21820</v>
      </c>
      <c r="B274">
        <v>1</v>
      </c>
      <c r="C274">
        <v>0</v>
      </c>
      <c r="D274">
        <v>1994</v>
      </c>
      <c r="E274" s="37">
        <v>44135.341516203698</v>
      </c>
      <c r="F274" t="s">
        <v>222</v>
      </c>
      <c r="G274">
        <f t="shared" si="4"/>
        <v>65</v>
      </c>
      <c r="H274">
        <v>2</v>
      </c>
      <c r="I274">
        <v>3</v>
      </c>
      <c r="J274">
        <v>3</v>
      </c>
      <c r="K274">
        <v>2</v>
      </c>
      <c r="L274">
        <v>3</v>
      </c>
      <c r="M274">
        <v>2</v>
      </c>
      <c r="N274">
        <v>3</v>
      </c>
      <c r="O274">
        <v>2</v>
      </c>
      <c r="P274">
        <v>3</v>
      </c>
      <c r="Q274">
        <v>1</v>
      </c>
      <c r="R274">
        <v>3</v>
      </c>
      <c r="S274">
        <v>4</v>
      </c>
      <c r="T274">
        <v>3</v>
      </c>
      <c r="U274">
        <v>4</v>
      </c>
      <c r="V274">
        <v>2</v>
      </c>
      <c r="W274">
        <v>3</v>
      </c>
      <c r="X274">
        <v>2</v>
      </c>
      <c r="Y274">
        <v>2</v>
      </c>
      <c r="Z274">
        <v>3</v>
      </c>
      <c r="AA274">
        <v>3</v>
      </c>
      <c r="AB274">
        <v>3</v>
      </c>
      <c r="AC274">
        <v>2</v>
      </c>
      <c r="AD274">
        <v>3</v>
      </c>
      <c r="AE274">
        <v>4</v>
      </c>
    </row>
    <row r="275" spans="1:31">
      <c r="A275">
        <v>21837</v>
      </c>
      <c r="B275">
        <v>0</v>
      </c>
      <c r="D275">
        <v>2001</v>
      </c>
      <c r="E275" s="37">
        <v>44135.399733796301</v>
      </c>
      <c r="F275" t="s">
        <v>102</v>
      </c>
      <c r="G275">
        <f t="shared" si="4"/>
        <v>59</v>
      </c>
      <c r="H275">
        <v>1</v>
      </c>
      <c r="I275">
        <v>1</v>
      </c>
      <c r="J275">
        <v>1</v>
      </c>
      <c r="K275">
        <v>1</v>
      </c>
      <c r="L275">
        <v>1</v>
      </c>
      <c r="M275">
        <v>4</v>
      </c>
      <c r="N275">
        <v>1</v>
      </c>
      <c r="O275">
        <v>1</v>
      </c>
      <c r="P275">
        <v>1</v>
      </c>
      <c r="Q275">
        <v>1</v>
      </c>
      <c r="R275">
        <v>1</v>
      </c>
      <c r="S275">
        <v>1</v>
      </c>
      <c r="T275">
        <v>3</v>
      </c>
      <c r="U275">
        <v>4</v>
      </c>
      <c r="V275">
        <v>4</v>
      </c>
      <c r="W275">
        <v>4</v>
      </c>
      <c r="X275">
        <v>4</v>
      </c>
      <c r="Y275">
        <v>4</v>
      </c>
      <c r="Z275">
        <v>4</v>
      </c>
      <c r="AA275">
        <v>4</v>
      </c>
      <c r="AB275">
        <v>4</v>
      </c>
      <c r="AC275">
        <v>4</v>
      </c>
      <c r="AD275">
        <v>4</v>
      </c>
      <c r="AE275">
        <v>1</v>
      </c>
    </row>
    <row r="276" spans="1:31">
      <c r="A276">
        <v>21863</v>
      </c>
      <c r="B276">
        <v>0</v>
      </c>
      <c r="C276">
        <v>1</v>
      </c>
      <c r="D276">
        <v>1957</v>
      </c>
      <c r="E276" s="37">
        <v>44135.497581018499</v>
      </c>
      <c r="F276" t="s">
        <v>223</v>
      </c>
      <c r="G276">
        <f t="shared" si="4"/>
        <v>57</v>
      </c>
      <c r="H276">
        <v>4</v>
      </c>
      <c r="I276">
        <v>3</v>
      </c>
      <c r="J276">
        <v>3</v>
      </c>
      <c r="K276">
        <v>2</v>
      </c>
      <c r="L276">
        <v>2</v>
      </c>
      <c r="M276">
        <v>2</v>
      </c>
      <c r="N276">
        <v>4</v>
      </c>
      <c r="O276">
        <v>3</v>
      </c>
      <c r="P276">
        <v>2</v>
      </c>
      <c r="Q276">
        <v>2</v>
      </c>
      <c r="R276">
        <v>2</v>
      </c>
      <c r="S276">
        <v>2</v>
      </c>
      <c r="T276">
        <v>2</v>
      </c>
      <c r="U276">
        <v>3</v>
      </c>
      <c r="V276">
        <v>1</v>
      </c>
      <c r="W276">
        <v>2</v>
      </c>
      <c r="X276">
        <v>1</v>
      </c>
      <c r="Y276">
        <v>2</v>
      </c>
      <c r="Z276">
        <v>1</v>
      </c>
      <c r="AA276">
        <v>4</v>
      </c>
      <c r="AB276">
        <v>1</v>
      </c>
      <c r="AC276">
        <v>4</v>
      </c>
      <c r="AD276">
        <v>3</v>
      </c>
      <c r="AE276">
        <v>2</v>
      </c>
    </row>
    <row r="277" spans="1:31">
      <c r="A277">
        <v>21872</v>
      </c>
      <c r="B277">
        <v>0</v>
      </c>
      <c r="C277">
        <v>0</v>
      </c>
      <c r="D277">
        <v>2004</v>
      </c>
      <c r="E277" s="37">
        <v>44135.503043981502</v>
      </c>
      <c r="F277" t="s">
        <v>224</v>
      </c>
      <c r="G277">
        <f t="shared" si="4"/>
        <v>71</v>
      </c>
      <c r="H277">
        <v>3</v>
      </c>
      <c r="I277">
        <v>4</v>
      </c>
      <c r="J277">
        <v>4</v>
      </c>
      <c r="K277">
        <v>3</v>
      </c>
      <c r="L277">
        <v>3</v>
      </c>
      <c r="M277">
        <v>3</v>
      </c>
      <c r="N277">
        <v>3</v>
      </c>
      <c r="O277">
        <v>2</v>
      </c>
      <c r="P277">
        <v>3</v>
      </c>
      <c r="Q277">
        <v>2</v>
      </c>
      <c r="R277">
        <v>3</v>
      </c>
      <c r="S277">
        <v>4</v>
      </c>
      <c r="T277">
        <v>1</v>
      </c>
      <c r="U277">
        <v>4</v>
      </c>
      <c r="V277">
        <v>2</v>
      </c>
      <c r="W277">
        <v>4</v>
      </c>
      <c r="X277">
        <v>2</v>
      </c>
      <c r="Y277">
        <v>3</v>
      </c>
      <c r="Z277">
        <v>4</v>
      </c>
      <c r="AA277">
        <v>3</v>
      </c>
      <c r="AB277">
        <v>3</v>
      </c>
      <c r="AC277">
        <v>2</v>
      </c>
      <c r="AD277">
        <v>3</v>
      </c>
      <c r="AE277">
        <v>3</v>
      </c>
    </row>
    <row r="278" spans="1:31">
      <c r="A278">
        <v>21882</v>
      </c>
      <c r="B278">
        <v>1</v>
      </c>
      <c r="C278">
        <v>0</v>
      </c>
      <c r="D278">
        <v>1991</v>
      </c>
      <c r="E278" s="37">
        <v>44135.511828703697</v>
      </c>
      <c r="F278" t="s">
        <v>95</v>
      </c>
      <c r="G278">
        <f t="shared" si="4"/>
        <v>50</v>
      </c>
      <c r="H278">
        <v>4</v>
      </c>
      <c r="I278">
        <v>2</v>
      </c>
      <c r="J278">
        <v>3</v>
      </c>
      <c r="K278">
        <v>1</v>
      </c>
      <c r="L278">
        <v>1</v>
      </c>
      <c r="M278">
        <v>1</v>
      </c>
      <c r="N278">
        <v>2</v>
      </c>
      <c r="O278">
        <v>1</v>
      </c>
      <c r="P278">
        <v>1</v>
      </c>
      <c r="Q278">
        <v>1</v>
      </c>
      <c r="R278">
        <v>3</v>
      </c>
      <c r="S278">
        <v>3</v>
      </c>
      <c r="T278">
        <v>1</v>
      </c>
      <c r="U278">
        <v>3</v>
      </c>
      <c r="V278">
        <v>1</v>
      </c>
      <c r="W278">
        <v>4</v>
      </c>
      <c r="X278">
        <v>1</v>
      </c>
      <c r="Y278">
        <v>2</v>
      </c>
      <c r="Z278">
        <v>3</v>
      </c>
      <c r="AA278">
        <v>4</v>
      </c>
      <c r="AB278">
        <v>2</v>
      </c>
      <c r="AC278">
        <v>3</v>
      </c>
      <c r="AD278">
        <v>1</v>
      </c>
      <c r="AE278">
        <v>2</v>
      </c>
    </row>
    <row r="279" spans="1:31">
      <c r="A279">
        <v>21885</v>
      </c>
      <c r="B279">
        <v>1</v>
      </c>
      <c r="D279">
        <v>2004</v>
      </c>
      <c r="E279" s="37">
        <v>44135.530601851897</v>
      </c>
      <c r="F279" t="s">
        <v>102</v>
      </c>
      <c r="G279">
        <f t="shared" si="4"/>
        <v>51</v>
      </c>
      <c r="H279">
        <v>4</v>
      </c>
      <c r="I279">
        <v>1</v>
      </c>
      <c r="J279">
        <v>1</v>
      </c>
      <c r="K279">
        <v>1</v>
      </c>
      <c r="L279">
        <v>2</v>
      </c>
      <c r="M279">
        <v>2</v>
      </c>
      <c r="N279">
        <v>2</v>
      </c>
      <c r="O279">
        <v>2</v>
      </c>
      <c r="P279">
        <v>2</v>
      </c>
      <c r="Q279">
        <v>2</v>
      </c>
      <c r="R279">
        <v>2</v>
      </c>
      <c r="S279">
        <v>3</v>
      </c>
      <c r="T279">
        <v>1</v>
      </c>
      <c r="U279">
        <v>3</v>
      </c>
      <c r="V279">
        <v>2</v>
      </c>
      <c r="W279">
        <v>3</v>
      </c>
      <c r="X279">
        <v>2</v>
      </c>
      <c r="Y279">
        <v>2</v>
      </c>
      <c r="Z279">
        <v>3</v>
      </c>
      <c r="AA279">
        <v>2</v>
      </c>
      <c r="AB279">
        <v>4</v>
      </c>
      <c r="AC279">
        <v>3</v>
      </c>
      <c r="AD279">
        <v>1</v>
      </c>
      <c r="AE279">
        <v>1</v>
      </c>
    </row>
    <row r="280" spans="1:31">
      <c r="A280">
        <v>21891</v>
      </c>
      <c r="B280">
        <v>1</v>
      </c>
      <c r="C280">
        <v>0</v>
      </c>
      <c r="D280">
        <v>1993</v>
      </c>
      <c r="E280" s="37">
        <v>44135.526932870402</v>
      </c>
      <c r="F280" t="s">
        <v>166</v>
      </c>
      <c r="G280">
        <f t="shared" si="4"/>
        <v>59</v>
      </c>
      <c r="H280">
        <v>3</v>
      </c>
      <c r="I280">
        <v>3</v>
      </c>
      <c r="J280">
        <v>3</v>
      </c>
      <c r="K280">
        <v>2</v>
      </c>
      <c r="L280">
        <v>2</v>
      </c>
      <c r="M280">
        <v>3</v>
      </c>
      <c r="N280">
        <v>2</v>
      </c>
      <c r="O280">
        <v>3</v>
      </c>
      <c r="P280">
        <v>1</v>
      </c>
      <c r="Q280">
        <v>3</v>
      </c>
      <c r="R280">
        <v>3</v>
      </c>
      <c r="S280">
        <v>3</v>
      </c>
      <c r="T280">
        <v>2</v>
      </c>
      <c r="U280">
        <v>3</v>
      </c>
      <c r="V280">
        <v>2</v>
      </c>
      <c r="W280">
        <v>3</v>
      </c>
      <c r="X280">
        <v>2</v>
      </c>
      <c r="Y280">
        <v>2</v>
      </c>
      <c r="Z280">
        <v>2</v>
      </c>
      <c r="AA280">
        <v>2</v>
      </c>
      <c r="AB280">
        <v>3</v>
      </c>
      <c r="AC280">
        <v>3</v>
      </c>
      <c r="AD280">
        <v>2</v>
      </c>
      <c r="AE280">
        <v>2</v>
      </c>
    </row>
    <row r="281" spans="1:31">
      <c r="A281">
        <v>21892</v>
      </c>
      <c r="B281">
        <v>1</v>
      </c>
      <c r="C281">
        <v>0</v>
      </c>
      <c r="D281">
        <v>1996</v>
      </c>
      <c r="E281" s="37">
        <v>44135.519305555601</v>
      </c>
      <c r="F281" t="s">
        <v>125</v>
      </c>
      <c r="G281">
        <f t="shared" si="4"/>
        <v>61</v>
      </c>
      <c r="H281">
        <v>3</v>
      </c>
      <c r="I281">
        <v>3</v>
      </c>
      <c r="J281">
        <v>2</v>
      </c>
      <c r="K281">
        <v>3</v>
      </c>
      <c r="L281">
        <v>3</v>
      </c>
      <c r="M281">
        <v>3</v>
      </c>
      <c r="N281">
        <v>3</v>
      </c>
      <c r="O281">
        <v>3</v>
      </c>
      <c r="P281">
        <v>2</v>
      </c>
      <c r="Q281">
        <v>4</v>
      </c>
      <c r="R281">
        <v>3</v>
      </c>
      <c r="S281">
        <v>4</v>
      </c>
      <c r="T281">
        <v>1</v>
      </c>
      <c r="U281">
        <v>3</v>
      </c>
      <c r="V281">
        <v>2</v>
      </c>
      <c r="W281">
        <v>3</v>
      </c>
      <c r="X281">
        <v>1</v>
      </c>
      <c r="Y281">
        <v>3</v>
      </c>
      <c r="Z281">
        <v>1</v>
      </c>
      <c r="AA281">
        <v>1</v>
      </c>
      <c r="AB281">
        <v>4</v>
      </c>
      <c r="AC281">
        <v>1</v>
      </c>
      <c r="AD281">
        <v>4</v>
      </c>
      <c r="AE281">
        <v>1</v>
      </c>
    </row>
    <row r="282" spans="1:31">
      <c r="A282">
        <v>21894</v>
      </c>
      <c r="B282">
        <v>1</v>
      </c>
      <c r="C282">
        <v>0</v>
      </c>
      <c r="D282">
        <v>1989</v>
      </c>
      <c r="E282" s="37">
        <v>44135.565763888902</v>
      </c>
      <c r="F282" t="s">
        <v>99</v>
      </c>
      <c r="G282">
        <f t="shared" si="4"/>
        <v>45</v>
      </c>
      <c r="H282">
        <v>3</v>
      </c>
      <c r="I282">
        <v>2</v>
      </c>
      <c r="J282">
        <v>2</v>
      </c>
      <c r="K282">
        <v>1</v>
      </c>
      <c r="L282">
        <v>2</v>
      </c>
      <c r="M282">
        <v>2</v>
      </c>
      <c r="N282">
        <v>1</v>
      </c>
      <c r="O282">
        <v>2</v>
      </c>
      <c r="P282">
        <v>1</v>
      </c>
      <c r="Q282">
        <v>1</v>
      </c>
      <c r="R282">
        <v>2</v>
      </c>
      <c r="S282">
        <v>3</v>
      </c>
      <c r="T282">
        <v>2</v>
      </c>
      <c r="U282">
        <v>3</v>
      </c>
      <c r="V282">
        <v>1</v>
      </c>
      <c r="W282">
        <v>3</v>
      </c>
      <c r="X282">
        <v>1</v>
      </c>
      <c r="Y282">
        <v>1</v>
      </c>
      <c r="Z282">
        <v>3</v>
      </c>
      <c r="AA282">
        <v>3</v>
      </c>
      <c r="AB282">
        <v>1</v>
      </c>
      <c r="AC282">
        <v>2</v>
      </c>
      <c r="AD282">
        <v>2</v>
      </c>
      <c r="AE282">
        <v>1</v>
      </c>
    </row>
    <row r="283" spans="1:31">
      <c r="A283">
        <v>21916</v>
      </c>
      <c r="B283">
        <v>0</v>
      </c>
      <c r="D283">
        <v>1994</v>
      </c>
      <c r="E283" s="37">
        <v>44135.544571759303</v>
      </c>
      <c r="F283" t="s">
        <v>102</v>
      </c>
      <c r="G283">
        <f t="shared" si="4"/>
        <v>69</v>
      </c>
      <c r="H283">
        <v>4</v>
      </c>
      <c r="I283">
        <v>3</v>
      </c>
      <c r="J283">
        <v>4</v>
      </c>
      <c r="K283">
        <v>3</v>
      </c>
      <c r="L283">
        <v>3</v>
      </c>
      <c r="M283">
        <v>4</v>
      </c>
      <c r="N283">
        <v>4</v>
      </c>
      <c r="O283">
        <v>2</v>
      </c>
      <c r="P283">
        <v>2</v>
      </c>
      <c r="Q283">
        <v>2</v>
      </c>
      <c r="R283">
        <v>4</v>
      </c>
      <c r="S283">
        <v>3</v>
      </c>
      <c r="T283">
        <v>3</v>
      </c>
      <c r="U283">
        <v>2</v>
      </c>
      <c r="V283">
        <v>1</v>
      </c>
      <c r="W283">
        <v>2</v>
      </c>
      <c r="X283">
        <v>3</v>
      </c>
      <c r="Y283">
        <v>2</v>
      </c>
      <c r="Z283">
        <v>2</v>
      </c>
      <c r="AA283">
        <v>1</v>
      </c>
      <c r="AB283">
        <v>4</v>
      </c>
      <c r="AC283">
        <v>4</v>
      </c>
      <c r="AD283">
        <v>3</v>
      </c>
      <c r="AE283">
        <v>4</v>
      </c>
    </row>
    <row r="284" spans="1:31">
      <c r="A284">
        <v>21919</v>
      </c>
      <c r="B284">
        <v>1</v>
      </c>
      <c r="C284">
        <v>0</v>
      </c>
      <c r="D284">
        <v>2003</v>
      </c>
      <c r="E284" s="37">
        <v>44135.575162036999</v>
      </c>
      <c r="F284" t="s">
        <v>225</v>
      </c>
      <c r="G284">
        <f t="shared" si="4"/>
        <v>73</v>
      </c>
      <c r="H284">
        <v>4</v>
      </c>
      <c r="I284">
        <v>3</v>
      </c>
      <c r="J284">
        <v>3</v>
      </c>
      <c r="K284">
        <v>3</v>
      </c>
      <c r="L284">
        <v>3</v>
      </c>
      <c r="M284">
        <v>3</v>
      </c>
      <c r="N284">
        <v>4</v>
      </c>
      <c r="O284">
        <v>2</v>
      </c>
      <c r="P284">
        <v>2</v>
      </c>
      <c r="Q284">
        <v>3</v>
      </c>
      <c r="R284">
        <v>4</v>
      </c>
      <c r="S284">
        <v>4</v>
      </c>
      <c r="T284">
        <v>3</v>
      </c>
      <c r="U284">
        <v>3</v>
      </c>
      <c r="V284">
        <v>3</v>
      </c>
      <c r="W284">
        <v>2</v>
      </c>
      <c r="X284">
        <v>2</v>
      </c>
      <c r="Y284">
        <v>2</v>
      </c>
      <c r="Z284">
        <v>3</v>
      </c>
      <c r="AA284">
        <v>2</v>
      </c>
      <c r="AB284">
        <v>4</v>
      </c>
      <c r="AC284">
        <v>4</v>
      </c>
      <c r="AD284">
        <v>4</v>
      </c>
      <c r="AE284">
        <v>3</v>
      </c>
    </row>
    <row r="285" spans="1:31">
      <c r="A285">
        <v>21932</v>
      </c>
      <c r="B285">
        <v>1</v>
      </c>
      <c r="C285">
        <v>0</v>
      </c>
      <c r="D285">
        <v>2000</v>
      </c>
      <c r="E285" s="37">
        <v>44135.587997685201</v>
      </c>
      <c r="F285" t="s">
        <v>99</v>
      </c>
      <c r="G285">
        <f t="shared" si="4"/>
        <v>50</v>
      </c>
      <c r="H285">
        <v>2</v>
      </c>
      <c r="I285">
        <v>2</v>
      </c>
      <c r="J285">
        <v>2</v>
      </c>
      <c r="K285">
        <v>2</v>
      </c>
      <c r="L285">
        <v>2</v>
      </c>
      <c r="M285">
        <v>2</v>
      </c>
      <c r="N285">
        <v>2</v>
      </c>
      <c r="O285">
        <v>2</v>
      </c>
      <c r="P285">
        <v>2</v>
      </c>
      <c r="Q285">
        <v>2</v>
      </c>
      <c r="R285">
        <v>3</v>
      </c>
      <c r="S285">
        <v>1</v>
      </c>
      <c r="T285">
        <v>4</v>
      </c>
      <c r="U285">
        <v>2</v>
      </c>
      <c r="V285">
        <v>2</v>
      </c>
      <c r="W285">
        <v>2</v>
      </c>
      <c r="X285">
        <v>1</v>
      </c>
      <c r="Y285">
        <v>2</v>
      </c>
      <c r="Z285">
        <v>2</v>
      </c>
      <c r="AA285">
        <v>3</v>
      </c>
      <c r="AB285">
        <v>2</v>
      </c>
      <c r="AC285">
        <v>3</v>
      </c>
      <c r="AD285">
        <v>1</v>
      </c>
      <c r="AE285">
        <v>2</v>
      </c>
    </row>
    <row r="286" spans="1:31">
      <c r="A286">
        <v>21935</v>
      </c>
      <c r="B286">
        <v>0</v>
      </c>
      <c r="C286">
        <v>1</v>
      </c>
      <c r="D286">
        <v>1997</v>
      </c>
      <c r="E286" s="37">
        <v>44135.587592592601</v>
      </c>
      <c r="F286" t="s">
        <v>226</v>
      </c>
      <c r="G286">
        <f t="shared" si="4"/>
        <v>66</v>
      </c>
      <c r="H286">
        <v>3</v>
      </c>
      <c r="I286">
        <v>3</v>
      </c>
      <c r="J286">
        <v>3</v>
      </c>
      <c r="K286">
        <v>2</v>
      </c>
      <c r="L286">
        <v>2</v>
      </c>
      <c r="M286">
        <v>4</v>
      </c>
      <c r="N286">
        <v>2</v>
      </c>
      <c r="O286">
        <v>3</v>
      </c>
      <c r="P286">
        <v>2</v>
      </c>
      <c r="Q286">
        <v>4</v>
      </c>
      <c r="R286">
        <v>3</v>
      </c>
      <c r="S286">
        <v>4</v>
      </c>
      <c r="T286">
        <v>2</v>
      </c>
      <c r="U286">
        <v>3</v>
      </c>
      <c r="V286">
        <v>2</v>
      </c>
      <c r="W286">
        <v>3</v>
      </c>
      <c r="X286">
        <v>2</v>
      </c>
      <c r="Y286">
        <v>3</v>
      </c>
      <c r="Z286">
        <v>3</v>
      </c>
      <c r="AA286">
        <v>3</v>
      </c>
      <c r="AB286">
        <v>2</v>
      </c>
      <c r="AC286">
        <v>3</v>
      </c>
      <c r="AD286">
        <v>2</v>
      </c>
      <c r="AE286">
        <v>3</v>
      </c>
    </row>
    <row r="287" spans="1:31">
      <c r="A287">
        <v>21947</v>
      </c>
      <c r="B287">
        <v>0</v>
      </c>
      <c r="C287">
        <v>0</v>
      </c>
      <c r="D287">
        <v>1995</v>
      </c>
      <c r="E287" s="37">
        <v>44135.610439814802</v>
      </c>
      <c r="F287" t="s">
        <v>97</v>
      </c>
      <c r="G287">
        <f t="shared" si="4"/>
        <v>52</v>
      </c>
      <c r="H287">
        <v>3</v>
      </c>
      <c r="I287">
        <v>3</v>
      </c>
      <c r="J287">
        <v>2</v>
      </c>
      <c r="K287">
        <v>4</v>
      </c>
      <c r="L287">
        <v>2</v>
      </c>
      <c r="M287">
        <v>2</v>
      </c>
      <c r="N287">
        <v>1</v>
      </c>
      <c r="O287">
        <v>1</v>
      </c>
      <c r="P287">
        <v>2</v>
      </c>
      <c r="Q287">
        <v>1</v>
      </c>
      <c r="R287">
        <v>3</v>
      </c>
      <c r="S287">
        <v>4</v>
      </c>
      <c r="T287">
        <v>2</v>
      </c>
      <c r="U287">
        <v>3</v>
      </c>
      <c r="V287">
        <v>1</v>
      </c>
      <c r="W287">
        <v>3</v>
      </c>
      <c r="X287">
        <v>2</v>
      </c>
      <c r="Y287">
        <v>3</v>
      </c>
      <c r="Z287">
        <v>1</v>
      </c>
      <c r="AA287">
        <v>3</v>
      </c>
      <c r="AB287">
        <v>1</v>
      </c>
      <c r="AC287">
        <v>3</v>
      </c>
      <c r="AD287">
        <v>1</v>
      </c>
      <c r="AE287">
        <v>1</v>
      </c>
    </row>
    <row r="288" spans="1:31">
      <c r="A288">
        <v>21960</v>
      </c>
      <c r="B288">
        <v>1</v>
      </c>
      <c r="C288">
        <v>0</v>
      </c>
      <c r="D288">
        <v>1969</v>
      </c>
      <c r="E288" s="37">
        <v>44135.643425925897</v>
      </c>
      <c r="F288" t="s">
        <v>195</v>
      </c>
      <c r="G288">
        <f t="shared" si="4"/>
        <v>49</v>
      </c>
      <c r="H288">
        <v>2</v>
      </c>
      <c r="I288">
        <v>3</v>
      </c>
      <c r="J288">
        <v>2</v>
      </c>
      <c r="K288">
        <v>2</v>
      </c>
      <c r="L288">
        <v>3</v>
      </c>
      <c r="M288">
        <v>2</v>
      </c>
      <c r="N288">
        <v>2</v>
      </c>
      <c r="O288">
        <v>2</v>
      </c>
      <c r="P288">
        <v>2</v>
      </c>
      <c r="Q288">
        <v>2</v>
      </c>
      <c r="R288">
        <v>3</v>
      </c>
      <c r="S288">
        <v>2</v>
      </c>
      <c r="T288">
        <v>3</v>
      </c>
      <c r="U288">
        <v>3</v>
      </c>
      <c r="V288">
        <v>2</v>
      </c>
      <c r="W288">
        <v>1</v>
      </c>
      <c r="X288">
        <v>1</v>
      </c>
      <c r="Y288">
        <v>2</v>
      </c>
      <c r="Z288">
        <v>1</v>
      </c>
      <c r="AA288">
        <v>1</v>
      </c>
      <c r="AB288">
        <v>2</v>
      </c>
      <c r="AC288">
        <v>3</v>
      </c>
      <c r="AD288">
        <v>1</v>
      </c>
      <c r="AE288">
        <v>2</v>
      </c>
    </row>
    <row r="289" spans="1:31">
      <c r="A289">
        <v>21964</v>
      </c>
      <c r="B289">
        <v>1</v>
      </c>
      <c r="D289">
        <v>1977</v>
      </c>
      <c r="E289" s="37">
        <v>44135.6637037037</v>
      </c>
      <c r="F289" t="s">
        <v>102</v>
      </c>
      <c r="G289">
        <f t="shared" si="4"/>
        <v>53</v>
      </c>
      <c r="H289">
        <v>2</v>
      </c>
      <c r="I289">
        <v>2</v>
      </c>
      <c r="J289">
        <v>2</v>
      </c>
      <c r="K289">
        <v>2</v>
      </c>
      <c r="L289">
        <v>2</v>
      </c>
      <c r="M289">
        <v>2</v>
      </c>
      <c r="N289">
        <v>3</v>
      </c>
      <c r="O289">
        <v>2</v>
      </c>
      <c r="P289">
        <v>2</v>
      </c>
      <c r="Q289">
        <v>2</v>
      </c>
      <c r="R289">
        <v>2</v>
      </c>
      <c r="S289">
        <v>3</v>
      </c>
      <c r="T289">
        <v>2</v>
      </c>
      <c r="U289">
        <v>2</v>
      </c>
      <c r="V289">
        <v>2</v>
      </c>
      <c r="W289">
        <v>2</v>
      </c>
      <c r="X289">
        <v>2</v>
      </c>
      <c r="Y289">
        <v>3</v>
      </c>
      <c r="Z289">
        <v>2</v>
      </c>
      <c r="AA289">
        <v>2</v>
      </c>
      <c r="AB289">
        <v>3</v>
      </c>
      <c r="AC289">
        <v>2</v>
      </c>
      <c r="AD289">
        <v>2</v>
      </c>
      <c r="AE289">
        <v>3</v>
      </c>
    </row>
    <row r="290" spans="1:31">
      <c r="A290">
        <v>21975</v>
      </c>
      <c r="B290">
        <v>0</v>
      </c>
      <c r="C290">
        <v>0</v>
      </c>
      <c r="D290">
        <v>1963</v>
      </c>
      <c r="E290" s="37">
        <v>44135.699513888903</v>
      </c>
      <c r="F290" t="s">
        <v>125</v>
      </c>
      <c r="G290">
        <f t="shared" si="4"/>
        <v>56</v>
      </c>
      <c r="H290">
        <v>1</v>
      </c>
      <c r="I290">
        <v>2</v>
      </c>
      <c r="J290">
        <v>2</v>
      </c>
      <c r="K290">
        <v>2</v>
      </c>
      <c r="L290">
        <v>2</v>
      </c>
      <c r="M290">
        <v>1</v>
      </c>
      <c r="N290">
        <v>3</v>
      </c>
      <c r="O290">
        <v>2</v>
      </c>
      <c r="P290">
        <v>2</v>
      </c>
      <c r="Q290">
        <v>2</v>
      </c>
      <c r="R290">
        <v>3</v>
      </c>
      <c r="S290">
        <v>2</v>
      </c>
      <c r="T290">
        <v>2</v>
      </c>
      <c r="U290">
        <v>2</v>
      </c>
      <c r="V290">
        <v>3</v>
      </c>
      <c r="W290">
        <v>3</v>
      </c>
      <c r="X290">
        <v>2</v>
      </c>
      <c r="Y290">
        <v>3</v>
      </c>
      <c r="Z290">
        <v>4</v>
      </c>
      <c r="AA290">
        <v>4</v>
      </c>
      <c r="AB290">
        <v>2</v>
      </c>
      <c r="AC290">
        <v>3</v>
      </c>
      <c r="AD290">
        <v>2</v>
      </c>
      <c r="AE290">
        <v>2</v>
      </c>
    </row>
    <row r="291" spans="1:31">
      <c r="A291">
        <v>21977</v>
      </c>
      <c r="B291">
        <v>0</v>
      </c>
      <c r="C291">
        <v>0</v>
      </c>
      <c r="D291">
        <v>1998</v>
      </c>
      <c r="E291" s="37">
        <v>44135.695185185199</v>
      </c>
      <c r="F291" t="s">
        <v>227</v>
      </c>
      <c r="G291">
        <f t="shared" si="4"/>
        <v>59</v>
      </c>
      <c r="H291">
        <v>2</v>
      </c>
      <c r="I291">
        <v>3</v>
      </c>
      <c r="J291">
        <v>3</v>
      </c>
      <c r="K291">
        <v>3</v>
      </c>
      <c r="L291">
        <v>3</v>
      </c>
      <c r="M291">
        <v>2</v>
      </c>
      <c r="N291">
        <v>2</v>
      </c>
      <c r="O291">
        <v>2</v>
      </c>
      <c r="P291">
        <v>2</v>
      </c>
      <c r="Q291">
        <v>2</v>
      </c>
      <c r="R291">
        <v>2</v>
      </c>
      <c r="S291">
        <v>4</v>
      </c>
      <c r="T291">
        <v>3</v>
      </c>
      <c r="U291">
        <v>3</v>
      </c>
      <c r="V291">
        <v>1</v>
      </c>
      <c r="W291">
        <v>3</v>
      </c>
      <c r="X291">
        <v>1</v>
      </c>
      <c r="Y291">
        <v>2</v>
      </c>
      <c r="Z291">
        <v>4</v>
      </c>
      <c r="AA291">
        <v>2</v>
      </c>
      <c r="AB291">
        <v>4</v>
      </c>
      <c r="AC291">
        <v>2</v>
      </c>
      <c r="AD291">
        <v>2</v>
      </c>
      <c r="AE291">
        <v>2</v>
      </c>
    </row>
    <row r="292" spans="1:31">
      <c r="A292">
        <v>21988</v>
      </c>
      <c r="B292">
        <v>1</v>
      </c>
      <c r="D292">
        <v>2001</v>
      </c>
      <c r="E292" s="37">
        <v>44135.833761574097</v>
      </c>
      <c r="F292" t="s">
        <v>102</v>
      </c>
      <c r="G292">
        <f t="shared" si="4"/>
        <v>58</v>
      </c>
      <c r="H292">
        <v>4</v>
      </c>
      <c r="I292">
        <v>2</v>
      </c>
      <c r="J292">
        <v>3</v>
      </c>
      <c r="K292">
        <v>2</v>
      </c>
      <c r="L292">
        <v>2</v>
      </c>
      <c r="M292">
        <v>2</v>
      </c>
      <c r="N292">
        <v>2</v>
      </c>
      <c r="O292">
        <v>3</v>
      </c>
      <c r="P292">
        <v>2</v>
      </c>
      <c r="Q292">
        <v>3</v>
      </c>
      <c r="R292">
        <v>3</v>
      </c>
      <c r="S292">
        <v>2</v>
      </c>
      <c r="T292">
        <v>2</v>
      </c>
      <c r="U292">
        <v>3</v>
      </c>
      <c r="V292">
        <v>3</v>
      </c>
      <c r="W292">
        <v>2</v>
      </c>
      <c r="X292">
        <v>3</v>
      </c>
      <c r="Y292">
        <v>3</v>
      </c>
      <c r="Z292">
        <v>2</v>
      </c>
      <c r="AA292">
        <v>3</v>
      </c>
      <c r="AB292">
        <v>1</v>
      </c>
      <c r="AC292">
        <v>4</v>
      </c>
      <c r="AD292">
        <v>1</v>
      </c>
      <c r="AE292">
        <v>1</v>
      </c>
    </row>
    <row r="293" spans="1:31">
      <c r="A293">
        <v>21991</v>
      </c>
      <c r="B293">
        <v>0</v>
      </c>
      <c r="C293">
        <v>0</v>
      </c>
      <c r="D293">
        <v>1962</v>
      </c>
      <c r="E293" s="37">
        <v>44135.734953703701</v>
      </c>
      <c r="F293" t="s">
        <v>228</v>
      </c>
      <c r="G293">
        <f t="shared" si="4"/>
        <v>48</v>
      </c>
      <c r="H293">
        <v>2</v>
      </c>
      <c r="I293">
        <v>2</v>
      </c>
      <c r="J293">
        <v>2</v>
      </c>
      <c r="K293">
        <v>1</v>
      </c>
      <c r="L293">
        <v>2</v>
      </c>
      <c r="M293">
        <v>2</v>
      </c>
      <c r="N293">
        <v>2</v>
      </c>
      <c r="O293">
        <v>1</v>
      </c>
      <c r="P293">
        <v>2</v>
      </c>
      <c r="Q293">
        <v>1</v>
      </c>
      <c r="R293">
        <v>2</v>
      </c>
      <c r="S293">
        <v>3</v>
      </c>
      <c r="T293">
        <v>2</v>
      </c>
      <c r="U293">
        <v>2</v>
      </c>
      <c r="V293">
        <v>1</v>
      </c>
      <c r="W293">
        <v>3</v>
      </c>
      <c r="X293">
        <v>2</v>
      </c>
      <c r="Y293">
        <v>3</v>
      </c>
      <c r="Z293">
        <v>4</v>
      </c>
      <c r="AA293">
        <v>3</v>
      </c>
      <c r="AB293">
        <v>1</v>
      </c>
      <c r="AC293">
        <v>2</v>
      </c>
      <c r="AD293">
        <v>1</v>
      </c>
      <c r="AE293">
        <v>2</v>
      </c>
    </row>
    <row r="294" spans="1:31">
      <c r="A294">
        <v>21993</v>
      </c>
      <c r="B294">
        <v>1</v>
      </c>
      <c r="C294">
        <v>0</v>
      </c>
      <c r="D294">
        <v>1982</v>
      </c>
      <c r="E294" s="37">
        <v>44135.7252546296</v>
      </c>
      <c r="F294" t="s">
        <v>95</v>
      </c>
      <c r="G294">
        <f t="shared" si="4"/>
        <v>38</v>
      </c>
      <c r="H294">
        <v>1</v>
      </c>
      <c r="I294">
        <v>2</v>
      </c>
      <c r="J294">
        <v>2</v>
      </c>
      <c r="K294">
        <v>1</v>
      </c>
      <c r="L294">
        <v>1</v>
      </c>
      <c r="M294">
        <v>1</v>
      </c>
      <c r="N294">
        <v>2</v>
      </c>
      <c r="O294">
        <v>2</v>
      </c>
      <c r="P294">
        <v>2</v>
      </c>
      <c r="Q294">
        <v>2</v>
      </c>
      <c r="R294">
        <v>2</v>
      </c>
      <c r="S294">
        <v>4</v>
      </c>
      <c r="T294">
        <v>1</v>
      </c>
      <c r="U294">
        <v>2</v>
      </c>
      <c r="V294">
        <v>1</v>
      </c>
      <c r="W294">
        <v>1</v>
      </c>
      <c r="X294">
        <v>1</v>
      </c>
      <c r="Y294">
        <v>1</v>
      </c>
      <c r="Z294">
        <v>1</v>
      </c>
      <c r="AA294">
        <v>1</v>
      </c>
      <c r="AB294">
        <v>1</v>
      </c>
      <c r="AC294">
        <v>4</v>
      </c>
      <c r="AD294">
        <v>1</v>
      </c>
      <c r="AE294">
        <v>1</v>
      </c>
    </row>
    <row r="295" spans="1:31">
      <c r="A295">
        <v>21999</v>
      </c>
      <c r="B295">
        <v>0</v>
      </c>
      <c r="C295">
        <v>0</v>
      </c>
      <c r="D295">
        <v>1962</v>
      </c>
      <c r="E295" s="37">
        <v>44135.752349536997</v>
      </c>
      <c r="F295" t="s">
        <v>166</v>
      </c>
      <c r="G295">
        <f t="shared" si="4"/>
        <v>35</v>
      </c>
      <c r="H295">
        <v>1</v>
      </c>
      <c r="I295">
        <v>1</v>
      </c>
      <c r="J295">
        <v>1</v>
      </c>
      <c r="K295">
        <v>1</v>
      </c>
      <c r="L295">
        <v>2</v>
      </c>
      <c r="M295">
        <v>1</v>
      </c>
      <c r="N295">
        <v>2</v>
      </c>
      <c r="O295">
        <v>1</v>
      </c>
      <c r="P295">
        <v>2</v>
      </c>
      <c r="Q295">
        <v>1</v>
      </c>
      <c r="R295">
        <v>3</v>
      </c>
      <c r="S295">
        <v>2</v>
      </c>
      <c r="T295">
        <v>1</v>
      </c>
      <c r="U295">
        <v>2</v>
      </c>
      <c r="V295">
        <v>1</v>
      </c>
      <c r="W295">
        <v>2</v>
      </c>
      <c r="X295">
        <v>1</v>
      </c>
      <c r="Y295">
        <v>1</v>
      </c>
      <c r="Z295">
        <v>1</v>
      </c>
      <c r="AA295">
        <v>2</v>
      </c>
      <c r="AB295">
        <v>1</v>
      </c>
      <c r="AC295">
        <v>3</v>
      </c>
      <c r="AD295">
        <v>1</v>
      </c>
      <c r="AE295">
        <v>1</v>
      </c>
    </row>
    <row r="296" spans="1:31">
      <c r="A296">
        <v>22001</v>
      </c>
      <c r="B296">
        <v>0</v>
      </c>
      <c r="C296">
        <v>0</v>
      </c>
      <c r="D296">
        <v>2001</v>
      </c>
      <c r="E296" s="37">
        <v>44135.752361111103</v>
      </c>
      <c r="F296" t="s">
        <v>229</v>
      </c>
      <c r="G296">
        <f t="shared" si="4"/>
        <v>80</v>
      </c>
      <c r="H296">
        <v>4</v>
      </c>
      <c r="I296">
        <v>4</v>
      </c>
      <c r="J296">
        <v>4</v>
      </c>
      <c r="K296">
        <v>4</v>
      </c>
      <c r="L296">
        <v>4</v>
      </c>
      <c r="M296">
        <v>3</v>
      </c>
      <c r="N296">
        <v>3</v>
      </c>
      <c r="O296">
        <v>2</v>
      </c>
      <c r="P296">
        <v>2</v>
      </c>
      <c r="Q296">
        <v>4</v>
      </c>
      <c r="R296">
        <v>4</v>
      </c>
      <c r="S296">
        <v>4</v>
      </c>
      <c r="T296">
        <v>3</v>
      </c>
      <c r="U296">
        <v>4</v>
      </c>
      <c r="V296">
        <v>2</v>
      </c>
      <c r="W296">
        <v>2</v>
      </c>
      <c r="X296">
        <v>2</v>
      </c>
      <c r="Y296">
        <v>2</v>
      </c>
      <c r="Z296">
        <v>4</v>
      </c>
      <c r="AA296">
        <v>4</v>
      </c>
      <c r="AB296">
        <v>4</v>
      </c>
      <c r="AC296">
        <v>4</v>
      </c>
      <c r="AD296">
        <v>4</v>
      </c>
      <c r="AE296">
        <v>3</v>
      </c>
    </row>
    <row r="297" spans="1:31">
      <c r="A297">
        <v>22002</v>
      </c>
      <c r="B297">
        <v>0</v>
      </c>
      <c r="C297">
        <v>0</v>
      </c>
      <c r="D297">
        <v>1970</v>
      </c>
      <c r="E297" s="37">
        <v>44135.753171296303</v>
      </c>
      <c r="F297" t="s">
        <v>230</v>
      </c>
      <c r="G297">
        <f t="shared" si="4"/>
        <v>57</v>
      </c>
      <c r="H297">
        <v>4</v>
      </c>
      <c r="I297">
        <v>4</v>
      </c>
      <c r="J297">
        <v>3</v>
      </c>
      <c r="K297">
        <v>3</v>
      </c>
      <c r="L297">
        <v>3</v>
      </c>
      <c r="M297">
        <v>3</v>
      </c>
      <c r="N297">
        <v>1</v>
      </c>
      <c r="O297">
        <v>2</v>
      </c>
      <c r="P297">
        <v>2</v>
      </c>
      <c r="Q297">
        <v>2</v>
      </c>
      <c r="R297">
        <v>3</v>
      </c>
      <c r="S297">
        <v>2</v>
      </c>
      <c r="T297">
        <v>2</v>
      </c>
      <c r="U297">
        <v>3</v>
      </c>
      <c r="V297">
        <v>1</v>
      </c>
      <c r="W297">
        <v>3</v>
      </c>
      <c r="X297">
        <v>2</v>
      </c>
      <c r="Y297">
        <v>2</v>
      </c>
      <c r="Z297">
        <v>3</v>
      </c>
      <c r="AA297">
        <v>2</v>
      </c>
      <c r="AB297">
        <v>1</v>
      </c>
      <c r="AC297">
        <v>3</v>
      </c>
      <c r="AD297">
        <v>2</v>
      </c>
      <c r="AE297">
        <v>1</v>
      </c>
    </row>
    <row r="298" spans="1:31">
      <c r="A298">
        <v>22003</v>
      </c>
      <c r="B298">
        <v>0</v>
      </c>
      <c r="C298">
        <v>1</v>
      </c>
      <c r="D298">
        <v>2000</v>
      </c>
      <c r="E298" s="37">
        <v>44135.765555555598</v>
      </c>
      <c r="F298" t="s">
        <v>231</v>
      </c>
      <c r="G298">
        <f t="shared" si="4"/>
        <v>43</v>
      </c>
      <c r="H298">
        <v>1</v>
      </c>
      <c r="I298">
        <v>1</v>
      </c>
      <c r="J298">
        <v>1</v>
      </c>
      <c r="K298">
        <v>1</v>
      </c>
      <c r="L298">
        <v>1</v>
      </c>
      <c r="M298">
        <v>1</v>
      </c>
      <c r="N298">
        <v>2</v>
      </c>
      <c r="O298">
        <v>1</v>
      </c>
      <c r="P298">
        <v>2</v>
      </c>
      <c r="Q298">
        <v>1</v>
      </c>
      <c r="R298">
        <v>2</v>
      </c>
      <c r="S298">
        <v>4</v>
      </c>
      <c r="T298">
        <v>1</v>
      </c>
      <c r="U298">
        <v>2</v>
      </c>
      <c r="V298">
        <v>1</v>
      </c>
      <c r="W298">
        <v>3</v>
      </c>
      <c r="X298">
        <v>1</v>
      </c>
      <c r="Y298">
        <v>3</v>
      </c>
      <c r="Z298">
        <v>4</v>
      </c>
      <c r="AA298">
        <v>4</v>
      </c>
      <c r="AB298">
        <v>1</v>
      </c>
      <c r="AC298">
        <v>3</v>
      </c>
      <c r="AD298">
        <v>1</v>
      </c>
      <c r="AE298">
        <v>1</v>
      </c>
    </row>
    <row r="299" spans="1:31">
      <c r="A299">
        <v>22006</v>
      </c>
      <c r="B299">
        <v>0</v>
      </c>
      <c r="C299">
        <v>0</v>
      </c>
      <c r="D299">
        <v>1988</v>
      </c>
      <c r="E299" s="37">
        <v>44135.767523148097</v>
      </c>
      <c r="F299" t="s">
        <v>232</v>
      </c>
      <c r="G299">
        <f t="shared" si="4"/>
        <v>59</v>
      </c>
      <c r="H299">
        <v>4</v>
      </c>
      <c r="I299">
        <v>2</v>
      </c>
      <c r="J299">
        <v>2</v>
      </c>
      <c r="K299">
        <v>1</v>
      </c>
      <c r="L299">
        <v>2</v>
      </c>
      <c r="M299">
        <v>4</v>
      </c>
      <c r="N299">
        <v>2</v>
      </c>
      <c r="O299">
        <v>2</v>
      </c>
      <c r="P299">
        <v>2</v>
      </c>
      <c r="Q299">
        <v>4</v>
      </c>
      <c r="R299">
        <v>2</v>
      </c>
      <c r="S299">
        <v>4</v>
      </c>
      <c r="T299">
        <v>2</v>
      </c>
      <c r="U299">
        <v>2</v>
      </c>
      <c r="V299">
        <v>2</v>
      </c>
      <c r="W299">
        <v>2</v>
      </c>
      <c r="X299">
        <v>2</v>
      </c>
      <c r="Y299">
        <v>2</v>
      </c>
      <c r="Z299">
        <v>3</v>
      </c>
      <c r="AA299">
        <v>4</v>
      </c>
      <c r="AB299">
        <v>2</v>
      </c>
      <c r="AC299">
        <v>3</v>
      </c>
      <c r="AD299">
        <v>1</v>
      </c>
      <c r="AE299">
        <v>3</v>
      </c>
    </row>
    <row r="300" spans="1:31">
      <c r="A300">
        <v>22027</v>
      </c>
      <c r="B300">
        <v>0</v>
      </c>
      <c r="D300">
        <v>1971</v>
      </c>
      <c r="E300" s="37">
        <v>44135.809097222198</v>
      </c>
      <c r="F300" t="s">
        <v>102</v>
      </c>
      <c r="G300">
        <f t="shared" si="4"/>
        <v>35</v>
      </c>
      <c r="H300">
        <v>1</v>
      </c>
      <c r="I300">
        <v>2</v>
      </c>
      <c r="J300">
        <v>2</v>
      </c>
      <c r="K300">
        <v>1</v>
      </c>
      <c r="L300">
        <v>1</v>
      </c>
      <c r="M300">
        <v>1</v>
      </c>
      <c r="N300">
        <v>1</v>
      </c>
      <c r="O300">
        <v>2</v>
      </c>
      <c r="P300">
        <v>1</v>
      </c>
      <c r="Q300">
        <v>1</v>
      </c>
      <c r="R300">
        <v>2</v>
      </c>
      <c r="S300">
        <v>4</v>
      </c>
      <c r="T300">
        <v>1</v>
      </c>
      <c r="U300">
        <v>1</v>
      </c>
      <c r="V300">
        <v>1</v>
      </c>
      <c r="W300">
        <v>1</v>
      </c>
      <c r="X300">
        <v>1</v>
      </c>
      <c r="Y300">
        <v>1</v>
      </c>
      <c r="Z300">
        <v>3</v>
      </c>
      <c r="AA300">
        <v>2</v>
      </c>
      <c r="AB300">
        <v>1</v>
      </c>
      <c r="AC300">
        <v>2</v>
      </c>
      <c r="AD300">
        <v>1</v>
      </c>
      <c r="AE300">
        <v>1</v>
      </c>
    </row>
    <row r="301" spans="1:31">
      <c r="A301">
        <v>22041</v>
      </c>
      <c r="B301">
        <v>0</v>
      </c>
      <c r="C301">
        <v>0</v>
      </c>
      <c r="D301">
        <v>2000</v>
      </c>
      <c r="E301" s="37">
        <v>44135.846319444398</v>
      </c>
      <c r="F301" t="s">
        <v>234</v>
      </c>
      <c r="G301">
        <f t="shared" si="4"/>
        <v>65</v>
      </c>
      <c r="H301">
        <v>3</v>
      </c>
      <c r="I301">
        <v>2</v>
      </c>
      <c r="J301">
        <v>3</v>
      </c>
      <c r="K301">
        <v>3</v>
      </c>
      <c r="L301">
        <v>3</v>
      </c>
      <c r="M301">
        <v>3</v>
      </c>
      <c r="N301">
        <v>4</v>
      </c>
      <c r="O301">
        <v>2</v>
      </c>
      <c r="P301">
        <v>2</v>
      </c>
      <c r="Q301">
        <v>2</v>
      </c>
      <c r="R301">
        <v>3</v>
      </c>
      <c r="S301">
        <v>3</v>
      </c>
      <c r="T301">
        <v>2</v>
      </c>
      <c r="U301">
        <v>2</v>
      </c>
      <c r="V301">
        <v>1</v>
      </c>
      <c r="W301">
        <v>4</v>
      </c>
      <c r="X301">
        <v>2</v>
      </c>
      <c r="Y301">
        <v>3</v>
      </c>
      <c r="Z301">
        <v>3</v>
      </c>
      <c r="AA301">
        <v>4</v>
      </c>
      <c r="AB301">
        <v>3</v>
      </c>
      <c r="AC301">
        <v>3</v>
      </c>
      <c r="AD301">
        <v>2</v>
      </c>
      <c r="AE301">
        <v>3</v>
      </c>
    </row>
    <row r="302" spans="1:31">
      <c r="A302">
        <v>22046</v>
      </c>
      <c r="B302">
        <v>0</v>
      </c>
      <c r="D302">
        <v>1988</v>
      </c>
      <c r="E302" s="37">
        <v>44135.913993055598</v>
      </c>
      <c r="F302" t="s">
        <v>102</v>
      </c>
      <c r="G302">
        <f t="shared" si="4"/>
        <v>55</v>
      </c>
      <c r="H302">
        <v>3</v>
      </c>
      <c r="I302">
        <v>2</v>
      </c>
      <c r="J302">
        <v>3</v>
      </c>
      <c r="K302">
        <v>2</v>
      </c>
      <c r="L302">
        <v>3</v>
      </c>
      <c r="M302">
        <v>2</v>
      </c>
      <c r="N302">
        <v>3</v>
      </c>
      <c r="O302">
        <v>2</v>
      </c>
      <c r="P302">
        <v>2</v>
      </c>
      <c r="Q302">
        <v>2</v>
      </c>
      <c r="R302">
        <v>3</v>
      </c>
      <c r="S302">
        <v>3</v>
      </c>
      <c r="T302">
        <v>3</v>
      </c>
      <c r="U302">
        <v>2</v>
      </c>
      <c r="V302">
        <v>1</v>
      </c>
      <c r="W302">
        <v>2</v>
      </c>
      <c r="X302">
        <v>2</v>
      </c>
      <c r="Y302">
        <v>1</v>
      </c>
      <c r="Z302">
        <v>2</v>
      </c>
      <c r="AA302">
        <v>3</v>
      </c>
      <c r="AB302">
        <v>1</v>
      </c>
      <c r="AC302">
        <v>3</v>
      </c>
      <c r="AD302">
        <v>2</v>
      </c>
      <c r="AE302">
        <v>3</v>
      </c>
    </row>
    <row r="303" spans="1:31">
      <c r="A303">
        <v>22050</v>
      </c>
      <c r="B303">
        <v>0</v>
      </c>
      <c r="C303">
        <v>0</v>
      </c>
      <c r="D303">
        <v>1977</v>
      </c>
      <c r="E303" s="37">
        <v>44135.890868055598</v>
      </c>
      <c r="F303" t="s">
        <v>125</v>
      </c>
      <c r="G303">
        <f t="shared" si="4"/>
        <v>50</v>
      </c>
      <c r="H303">
        <v>2</v>
      </c>
      <c r="I303">
        <v>2</v>
      </c>
      <c r="J303">
        <v>2</v>
      </c>
      <c r="K303">
        <v>2</v>
      </c>
      <c r="L303">
        <v>2</v>
      </c>
      <c r="M303">
        <v>2</v>
      </c>
      <c r="N303">
        <v>2</v>
      </c>
      <c r="O303">
        <v>2</v>
      </c>
      <c r="P303">
        <v>2</v>
      </c>
      <c r="Q303">
        <v>2</v>
      </c>
      <c r="R303">
        <v>2</v>
      </c>
      <c r="S303">
        <v>2</v>
      </c>
      <c r="T303">
        <v>1</v>
      </c>
      <c r="U303">
        <v>3</v>
      </c>
      <c r="V303">
        <v>2</v>
      </c>
      <c r="W303">
        <v>2</v>
      </c>
      <c r="X303">
        <v>2</v>
      </c>
      <c r="Y303">
        <v>2</v>
      </c>
      <c r="Z303">
        <v>2</v>
      </c>
      <c r="AA303">
        <v>3</v>
      </c>
      <c r="AB303">
        <v>1</v>
      </c>
      <c r="AC303">
        <v>3</v>
      </c>
      <c r="AD303">
        <v>4</v>
      </c>
      <c r="AE303">
        <v>1</v>
      </c>
    </row>
    <row r="304" spans="1:31">
      <c r="A304">
        <v>22057</v>
      </c>
      <c r="B304">
        <v>0</v>
      </c>
      <c r="C304">
        <v>0</v>
      </c>
      <c r="D304">
        <v>2001</v>
      </c>
      <c r="E304" s="37">
        <v>44135.926643518498</v>
      </c>
      <c r="F304" t="s">
        <v>99</v>
      </c>
      <c r="G304">
        <f t="shared" si="4"/>
        <v>61</v>
      </c>
      <c r="H304">
        <v>4</v>
      </c>
      <c r="I304">
        <v>2</v>
      </c>
      <c r="J304">
        <v>2</v>
      </c>
      <c r="K304">
        <v>1</v>
      </c>
      <c r="L304">
        <v>2</v>
      </c>
      <c r="M304">
        <v>4</v>
      </c>
      <c r="N304">
        <v>2</v>
      </c>
      <c r="O304">
        <v>3</v>
      </c>
      <c r="P304">
        <v>4</v>
      </c>
      <c r="Q304">
        <v>4</v>
      </c>
      <c r="R304">
        <v>3</v>
      </c>
      <c r="S304">
        <v>3</v>
      </c>
      <c r="T304">
        <v>2</v>
      </c>
      <c r="U304">
        <v>2</v>
      </c>
      <c r="V304">
        <v>2</v>
      </c>
      <c r="W304">
        <v>3</v>
      </c>
      <c r="X304">
        <v>2</v>
      </c>
      <c r="Y304">
        <v>2</v>
      </c>
      <c r="Z304">
        <v>4</v>
      </c>
      <c r="AA304">
        <v>2</v>
      </c>
      <c r="AB304">
        <v>2</v>
      </c>
      <c r="AC304">
        <v>2</v>
      </c>
      <c r="AD304">
        <v>2</v>
      </c>
      <c r="AE304">
        <v>2</v>
      </c>
    </row>
    <row r="305" spans="1:31">
      <c r="A305">
        <v>22080</v>
      </c>
      <c r="B305">
        <v>1</v>
      </c>
      <c r="C305">
        <v>0</v>
      </c>
      <c r="D305">
        <v>1975</v>
      </c>
      <c r="E305" s="37">
        <v>44136.095740740697</v>
      </c>
      <c r="F305" t="s">
        <v>235</v>
      </c>
      <c r="G305">
        <f t="shared" si="4"/>
        <v>45</v>
      </c>
      <c r="H305">
        <v>4</v>
      </c>
      <c r="I305">
        <v>1</v>
      </c>
      <c r="J305">
        <v>4</v>
      </c>
      <c r="K305">
        <v>4</v>
      </c>
      <c r="L305">
        <v>1</v>
      </c>
      <c r="M305">
        <v>4</v>
      </c>
      <c r="N305">
        <v>1</v>
      </c>
      <c r="O305">
        <v>1</v>
      </c>
      <c r="P305">
        <v>1</v>
      </c>
      <c r="Q305">
        <v>4</v>
      </c>
      <c r="R305">
        <v>1</v>
      </c>
      <c r="S305">
        <v>4</v>
      </c>
      <c r="T305">
        <v>1</v>
      </c>
      <c r="U305">
        <v>1</v>
      </c>
      <c r="V305">
        <v>1</v>
      </c>
      <c r="W305">
        <v>1</v>
      </c>
      <c r="X305">
        <v>1</v>
      </c>
      <c r="Y305">
        <v>1</v>
      </c>
      <c r="Z305">
        <v>1</v>
      </c>
      <c r="AA305">
        <v>4</v>
      </c>
      <c r="AB305">
        <v>1</v>
      </c>
      <c r="AC305">
        <v>1</v>
      </c>
      <c r="AD305">
        <v>1</v>
      </c>
      <c r="AE305">
        <v>1</v>
      </c>
    </row>
    <row r="306" spans="1:31">
      <c r="A306">
        <v>22088</v>
      </c>
      <c r="B306">
        <v>0</v>
      </c>
      <c r="C306">
        <v>0</v>
      </c>
      <c r="D306">
        <v>1970</v>
      </c>
      <c r="E306" s="37">
        <v>44136.352175925902</v>
      </c>
      <c r="F306" t="s">
        <v>99</v>
      </c>
      <c r="G306">
        <f t="shared" si="4"/>
        <v>51</v>
      </c>
      <c r="H306">
        <v>1</v>
      </c>
      <c r="I306">
        <v>3</v>
      </c>
      <c r="J306">
        <v>3</v>
      </c>
      <c r="K306">
        <v>2</v>
      </c>
      <c r="L306">
        <v>2</v>
      </c>
      <c r="M306">
        <v>1</v>
      </c>
      <c r="N306">
        <v>2</v>
      </c>
      <c r="O306">
        <v>2</v>
      </c>
      <c r="P306">
        <v>2</v>
      </c>
      <c r="Q306">
        <v>1</v>
      </c>
      <c r="R306">
        <v>3</v>
      </c>
      <c r="S306">
        <v>4</v>
      </c>
      <c r="T306">
        <v>3</v>
      </c>
      <c r="U306">
        <v>2</v>
      </c>
      <c r="V306">
        <v>1</v>
      </c>
      <c r="W306">
        <v>2</v>
      </c>
      <c r="X306">
        <v>1</v>
      </c>
      <c r="Y306">
        <v>2</v>
      </c>
      <c r="Z306">
        <v>4</v>
      </c>
      <c r="AA306">
        <v>3</v>
      </c>
      <c r="AB306">
        <v>1</v>
      </c>
      <c r="AC306">
        <v>4</v>
      </c>
      <c r="AD306">
        <v>1</v>
      </c>
      <c r="AE306">
        <v>1</v>
      </c>
    </row>
    <row r="307" spans="1:31">
      <c r="A307">
        <v>22091</v>
      </c>
      <c r="B307">
        <v>1</v>
      </c>
      <c r="C307">
        <v>0</v>
      </c>
      <c r="D307">
        <v>1974</v>
      </c>
      <c r="E307" s="37">
        <v>44136.401932870402</v>
      </c>
      <c r="F307" t="s">
        <v>236</v>
      </c>
      <c r="G307">
        <f t="shared" si="4"/>
        <v>49</v>
      </c>
      <c r="H307">
        <v>2</v>
      </c>
      <c r="I307">
        <v>3</v>
      </c>
      <c r="J307">
        <v>2</v>
      </c>
      <c r="K307">
        <v>2</v>
      </c>
      <c r="L307">
        <v>2</v>
      </c>
      <c r="M307">
        <v>3</v>
      </c>
      <c r="N307">
        <v>2</v>
      </c>
      <c r="O307">
        <v>2</v>
      </c>
      <c r="P307">
        <v>1</v>
      </c>
      <c r="Q307">
        <v>1</v>
      </c>
      <c r="R307">
        <v>2</v>
      </c>
      <c r="S307">
        <v>1</v>
      </c>
      <c r="T307">
        <v>3</v>
      </c>
      <c r="U307">
        <v>2</v>
      </c>
      <c r="V307">
        <v>1</v>
      </c>
      <c r="W307">
        <v>2</v>
      </c>
      <c r="X307">
        <v>2</v>
      </c>
      <c r="Y307">
        <v>2</v>
      </c>
      <c r="Z307">
        <v>2</v>
      </c>
      <c r="AA307">
        <v>2</v>
      </c>
      <c r="AB307">
        <v>1</v>
      </c>
      <c r="AC307">
        <v>3</v>
      </c>
      <c r="AD307">
        <v>2</v>
      </c>
      <c r="AE307">
        <v>4</v>
      </c>
    </row>
    <row r="308" spans="1:31">
      <c r="A308">
        <v>22112</v>
      </c>
      <c r="B308">
        <v>1</v>
      </c>
      <c r="C308">
        <v>0</v>
      </c>
      <c r="D308">
        <v>1996</v>
      </c>
      <c r="E308" s="37">
        <v>44136.5168865741</v>
      </c>
      <c r="F308" t="s">
        <v>237</v>
      </c>
      <c r="G308">
        <f t="shared" si="4"/>
        <v>63</v>
      </c>
      <c r="H308">
        <v>2</v>
      </c>
      <c r="I308">
        <v>3</v>
      </c>
      <c r="J308">
        <v>3</v>
      </c>
      <c r="K308">
        <v>2</v>
      </c>
      <c r="L308">
        <v>2</v>
      </c>
      <c r="M308">
        <v>3</v>
      </c>
      <c r="N308">
        <v>2</v>
      </c>
      <c r="O308">
        <v>3</v>
      </c>
      <c r="P308">
        <v>2</v>
      </c>
      <c r="Q308">
        <v>3</v>
      </c>
      <c r="R308">
        <v>4</v>
      </c>
      <c r="S308">
        <v>3</v>
      </c>
      <c r="T308">
        <v>2</v>
      </c>
      <c r="U308">
        <v>4</v>
      </c>
      <c r="V308">
        <v>1</v>
      </c>
      <c r="W308">
        <v>4</v>
      </c>
      <c r="X308">
        <v>1</v>
      </c>
      <c r="Y308">
        <v>4</v>
      </c>
      <c r="Z308">
        <v>3</v>
      </c>
      <c r="AA308">
        <v>3</v>
      </c>
      <c r="AB308">
        <v>2</v>
      </c>
      <c r="AC308">
        <v>3</v>
      </c>
      <c r="AD308">
        <v>3</v>
      </c>
      <c r="AE308">
        <v>1</v>
      </c>
    </row>
    <row r="309" spans="1:31">
      <c r="A309">
        <v>22116</v>
      </c>
      <c r="B309">
        <v>1</v>
      </c>
      <c r="C309">
        <v>0</v>
      </c>
      <c r="D309">
        <v>1997</v>
      </c>
      <c r="E309" s="37">
        <v>44136.541053240697</v>
      </c>
      <c r="F309" t="s">
        <v>99</v>
      </c>
      <c r="G309">
        <f t="shared" si="4"/>
        <v>59</v>
      </c>
      <c r="H309">
        <v>3</v>
      </c>
      <c r="I309">
        <v>3</v>
      </c>
      <c r="J309">
        <v>3</v>
      </c>
      <c r="K309">
        <v>3</v>
      </c>
      <c r="L309">
        <v>2</v>
      </c>
      <c r="M309">
        <v>2</v>
      </c>
      <c r="N309">
        <v>2</v>
      </c>
      <c r="O309">
        <v>2</v>
      </c>
      <c r="P309">
        <v>2</v>
      </c>
      <c r="Q309">
        <v>2</v>
      </c>
      <c r="R309">
        <v>2</v>
      </c>
      <c r="S309">
        <v>4</v>
      </c>
      <c r="T309">
        <v>3</v>
      </c>
      <c r="U309">
        <v>3</v>
      </c>
      <c r="V309">
        <v>1</v>
      </c>
      <c r="W309">
        <v>2</v>
      </c>
      <c r="X309">
        <v>2</v>
      </c>
      <c r="Y309">
        <v>2</v>
      </c>
      <c r="Z309">
        <v>3</v>
      </c>
      <c r="AA309">
        <v>3</v>
      </c>
      <c r="AB309">
        <v>2</v>
      </c>
      <c r="AC309">
        <v>3</v>
      </c>
      <c r="AD309">
        <v>3</v>
      </c>
      <c r="AE309">
        <v>2</v>
      </c>
    </row>
    <row r="310" spans="1:31">
      <c r="A310">
        <v>22117</v>
      </c>
      <c r="B310">
        <v>1</v>
      </c>
      <c r="D310">
        <v>1995</v>
      </c>
      <c r="E310" s="37">
        <v>44136.542175925897</v>
      </c>
      <c r="F310" t="s">
        <v>102</v>
      </c>
      <c r="G310">
        <f t="shared" si="4"/>
        <v>58</v>
      </c>
      <c r="H310">
        <v>3</v>
      </c>
      <c r="I310">
        <v>3</v>
      </c>
      <c r="J310">
        <v>2</v>
      </c>
      <c r="K310">
        <v>3</v>
      </c>
      <c r="L310">
        <v>2</v>
      </c>
      <c r="M310">
        <v>3</v>
      </c>
      <c r="N310">
        <v>2</v>
      </c>
      <c r="O310">
        <v>1</v>
      </c>
      <c r="P310">
        <v>3</v>
      </c>
      <c r="Q310">
        <v>3</v>
      </c>
      <c r="R310">
        <v>3</v>
      </c>
      <c r="S310">
        <v>3</v>
      </c>
      <c r="T310">
        <v>3</v>
      </c>
      <c r="U310">
        <v>2</v>
      </c>
      <c r="V310">
        <v>2</v>
      </c>
      <c r="W310">
        <v>2</v>
      </c>
      <c r="X310">
        <v>2</v>
      </c>
      <c r="Y310">
        <v>3</v>
      </c>
      <c r="Z310">
        <v>2</v>
      </c>
      <c r="AA310">
        <v>2</v>
      </c>
      <c r="AB310">
        <v>2</v>
      </c>
      <c r="AC310">
        <v>3</v>
      </c>
      <c r="AD310">
        <v>2</v>
      </c>
      <c r="AE310">
        <v>2</v>
      </c>
    </row>
    <row r="311" spans="1:31">
      <c r="A311">
        <v>22118</v>
      </c>
      <c r="B311">
        <v>0</v>
      </c>
      <c r="C311">
        <v>0</v>
      </c>
      <c r="D311">
        <v>1998</v>
      </c>
      <c r="E311" s="37">
        <v>44136.544074074103</v>
      </c>
      <c r="F311" t="s">
        <v>99</v>
      </c>
      <c r="G311">
        <f t="shared" si="4"/>
        <v>49</v>
      </c>
      <c r="H311">
        <v>4</v>
      </c>
      <c r="I311">
        <v>2</v>
      </c>
      <c r="J311">
        <v>2</v>
      </c>
      <c r="K311">
        <v>1</v>
      </c>
      <c r="L311">
        <v>2</v>
      </c>
      <c r="M311">
        <v>2</v>
      </c>
      <c r="N311">
        <v>2</v>
      </c>
      <c r="O311">
        <v>2</v>
      </c>
      <c r="P311">
        <v>1</v>
      </c>
      <c r="Q311">
        <v>2</v>
      </c>
      <c r="R311">
        <v>3</v>
      </c>
      <c r="S311">
        <v>4</v>
      </c>
      <c r="T311">
        <v>2</v>
      </c>
      <c r="U311">
        <v>3</v>
      </c>
      <c r="V311">
        <v>1</v>
      </c>
      <c r="W311">
        <v>1</v>
      </c>
      <c r="X311">
        <v>1</v>
      </c>
      <c r="Y311">
        <v>1</v>
      </c>
      <c r="Z311">
        <v>4</v>
      </c>
      <c r="AA311">
        <v>3</v>
      </c>
      <c r="AB311">
        <v>1</v>
      </c>
      <c r="AC311">
        <v>2</v>
      </c>
      <c r="AD311">
        <v>1</v>
      </c>
      <c r="AE311">
        <v>2</v>
      </c>
    </row>
    <row r="312" spans="1:31">
      <c r="A312">
        <v>22121</v>
      </c>
      <c r="B312">
        <v>1</v>
      </c>
      <c r="C312">
        <v>0</v>
      </c>
      <c r="D312">
        <v>1993</v>
      </c>
      <c r="E312" s="37">
        <v>44136.5499305556</v>
      </c>
      <c r="F312" t="s">
        <v>238</v>
      </c>
      <c r="G312">
        <f t="shared" si="4"/>
        <v>62</v>
      </c>
      <c r="H312">
        <v>3</v>
      </c>
      <c r="I312">
        <v>3</v>
      </c>
      <c r="J312">
        <v>4</v>
      </c>
      <c r="K312">
        <v>3</v>
      </c>
      <c r="L312">
        <v>2</v>
      </c>
      <c r="M312">
        <v>2</v>
      </c>
      <c r="N312">
        <v>2</v>
      </c>
      <c r="O312">
        <v>2</v>
      </c>
      <c r="P312">
        <v>4</v>
      </c>
      <c r="Q312">
        <v>2</v>
      </c>
      <c r="R312">
        <v>2</v>
      </c>
      <c r="S312">
        <v>4</v>
      </c>
      <c r="T312">
        <v>4</v>
      </c>
      <c r="U312">
        <v>2</v>
      </c>
      <c r="V312">
        <v>2</v>
      </c>
      <c r="W312">
        <v>2</v>
      </c>
      <c r="X312">
        <v>1</v>
      </c>
      <c r="Y312">
        <v>2</v>
      </c>
      <c r="Z312">
        <v>3</v>
      </c>
      <c r="AA312">
        <v>2</v>
      </c>
      <c r="AB312">
        <v>3</v>
      </c>
      <c r="AC312">
        <v>2</v>
      </c>
      <c r="AD312">
        <v>3</v>
      </c>
      <c r="AE312">
        <v>3</v>
      </c>
    </row>
    <row r="313" spans="1:31">
      <c r="A313">
        <v>22122</v>
      </c>
      <c r="B313">
        <v>1</v>
      </c>
      <c r="C313">
        <v>0</v>
      </c>
      <c r="D313">
        <v>1996</v>
      </c>
      <c r="E313" s="37">
        <v>44136.553842592599</v>
      </c>
      <c r="F313" t="s">
        <v>239</v>
      </c>
      <c r="G313">
        <f t="shared" si="4"/>
        <v>58</v>
      </c>
      <c r="H313">
        <v>4</v>
      </c>
      <c r="I313">
        <v>3</v>
      </c>
      <c r="J313">
        <v>3</v>
      </c>
      <c r="K313">
        <v>3</v>
      </c>
      <c r="L313">
        <v>2</v>
      </c>
      <c r="M313">
        <v>3</v>
      </c>
      <c r="N313">
        <v>2</v>
      </c>
      <c r="O313">
        <v>2</v>
      </c>
      <c r="P313">
        <v>2</v>
      </c>
      <c r="Q313">
        <v>3</v>
      </c>
      <c r="R313">
        <v>3</v>
      </c>
      <c r="S313">
        <v>4</v>
      </c>
      <c r="T313">
        <v>3</v>
      </c>
      <c r="U313">
        <v>3</v>
      </c>
      <c r="V313">
        <v>2</v>
      </c>
      <c r="W313">
        <v>2</v>
      </c>
      <c r="X313">
        <v>1</v>
      </c>
      <c r="Y313">
        <v>3</v>
      </c>
      <c r="Z313">
        <v>1</v>
      </c>
      <c r="AA313">
        <v>2</v>
      </c>
      <c r="AB313">
        <v>2</v>
      </c>
      <c r="AC313">
        <v>2</v>
      </c>
      <c r="AD313">
        <v>1</v>
      </c>
      <c r="AE313">
        <v>2</v>
      </c>
    </row>
    <row r="314" spans="1:31">
      <c r="A314">
        <v>22134</v>
      </c>
      <c r="B314">
        <v>0</v>
      </c>
      <c r="D314">
        <v>1998</v>
      </c>
      <c r="E314" s="37">
        <v>44136.604976851799</v>
      </c>
      <c r="F314" t="s">
        <v>102</v>
      </c>
      <c r="G314">
        <f t="shared" si="4"/>
        <v>71</v>
      </c>
      <c r="H314">
        <v>4</v>
      </c>
      <c r="I314">
        <v>3</v>
      </c>
      <c r="J314">
        <v>4</v>
      </c>
      <c r="K314">
        <v>3</v>
      </c>
      <c r="L314">
        <v>2</v>
      </c>
      <c r="M314">
        <v>2</v>
      </c>
      <c r="N314">
        <v>3</v>
      </c>
      <c r="O314">
        <v>4</v>
      </c>
      <c r="P314">
        <v>2</v>
      </c>
      <c r="Q314">
        <v>3</v>
      </c>
      <c r="R314">
        <v>4</v>
      </c>
      <c r="S314">
        <v>4</v>
      </c>
      <c r="T314">
        <v>3</v>
      </c>
      <c r="U314">
        <v>4</v>
      </c>
      <c r="V314">
        <v>1</v>
      </c>
      <c r="W314">
        <v>2</v>
      </c>
      <c r="X314">
        <v>1</v>
      </c>
      <c r="Y314">
        <v>4</v>
      </c>
      <c r="Z314">
        <v>2</v>
      </c>
      <c r="AA314">
        <v>4</v>
      </c>
      <c r="AB314">
        <v>2</v>
      </c>
      <c r="AC314">
        <v>4</v>
      </c>
      <c r="AD314">
        <v>3</v>
      </c>
      <c r="AE314">
        <v>3</v>
      </c>
    </row>
    <row r="315" spans="1:31">
      <c r="A315">
        <v>22136</v>
      </c>
      <c r="B315">
        <v>1</v>
      </c>
      <c r="D315">
        <v>1998</v>
      </c>
      <c r="E315" s="37">
        <v>44136.622210648202</v>
      </c>
      <c r="F315" t="s">
        <v>102</v>
      </c>
      <c r="G315">
        <f t="shared" si="4"/>
        <v>55</v>
      </c>
      <c r="H315">
        <v>3</v>
      </c>
      <c r="I315">
        <v>4</v>
      </c>
      <c r="J315">
        <v>3</v>
      </c>
      <c r="K315">
        <v>1</v>
      </c>
      <c r="L315">
        <v>1</v>
      </c>
      <c r="M315">
        <v>4</v>
      </c>
      <c r="N315">
        <v>1</v>
      </c>
      <c r="O315">
        <v>1</v>
      </c>
      <c r="P315">
        <v>1</v>
      </c>
      <c r="Q315">
        <v>4</v>
      </c>
      <c r="R315">
        <v>3</v>
      </c>
      <c r="S315">
        <v>3</v>
      </c>
      <c r="T315">
        <v>3</v>
      </c>
      <c r="U315">
        <v>2</v>
      </c>
      <c r="V315">
        <v>2</v>
      </c>
      <c r="W315">
        <v>2</v>
      </c>
      <c r="X315">
        <v>3</v>
      </c>
      <c r="Y315">
        <v>3</v>
      </c>
      <c r="Z315">
        <v>2</v>
      </c>
      <c r="AA315">
        <v>2</v>
      </c>
      <c r="AB315">
        <v>1</v>
      </c>
      <c r="AC315">
        <v>3</v>
      </c>
      <c r="AD315">
        <v>2</v>
      </c>
      <c r="AE315">
        <v>1</v>
      </c>
    </row>
    <row r="316" spans="1:31">
      <c r="A316">
        <v>22139</v>
      </c>
      <c r="B316">
        <v>0</v>
      </c>
      <c r="D316">
        <v>2001</v>
      </c>
      <c r="E316" s="37">
        <v>44136.633379629602</v>
      </c>
      <c r="F316" t="s">
        <v>102</v>
      </c>
      <c r="G316">
        <f t="shared" si="4"/>
        <v>68</v>
      </c>
      <c r="H316">
        <v>1</v>
      </c>
      <c r="I316">
        <v>4</v>
      </c>
      <c r="J316">
        <v>4</v>
      </c>
      <c r="K316">
        <v>4</v>
      </c>
      <c r="L316">
        <v>4</v>
      </c>
      <c r="M316">
        <v>4</v>
      </c>
      <c r="N316">
        <v>3</v>
      </c>
      <c r="O316">
        <v>3</v>
      </c>
      <c r="P316">
        <v>2</v>
      </c>
      <c r="Q316">
        <v>4</v>
      </c>
      <c r="R316">
        <v>3</v>
      </c>
      <c r="S316">
        <v>2</v>
      </c>
      <c r="T316">
        <v>4</v>
      </c>
      <c r="U316">
        <v>3</v>
      </c>
      <c r="V316">
        <v>2</v>
      </c>
      <c r="W316">
        <v>1</v>
      </c>
      <c r="X316">
        <v>3</v>
      </c>
      <c r="Y316">
        <v>2</v>
      </c>
      <c r="Z316">
        <v>2</v>
      </c>
      <c r="AA316">
        <v>3</v>
      </c>
      <c r="AB316">
        <v>1</v>
      </c>
      <c r="AC316">
        <v>4</v>
      </c>
      <c r="AD316">
        <v>3</v>
      </c>
      <c r="AE316">
        <v>2</v>
      </c>
    </row>
    <row r="317" spans="1:31">
      <c r="A317">
        <v>22140</v>
      </c>
      <c r="B317">
        <v>0</v>
      </c>
      <c r="C317">
        <v>0</v>
      </c>
      <c r="D317">
        <v>2001</v>
      </c>
      <c r="E317" s="37">
        <v>44136.657407407401</v>
      </c>
      <c r="F317" t="s">
        <v>97</v>
      </c>
      <c r="G317">
        <f t="shared" si="4"/>
        <v>58</v>
      </c>
      <c r="H317">
        <v>3</v>
      </c>
      <c r="I317">
        <v>3</v>
      </c>
      <c r="J317">
        <v>2</v>
      </c>
      <c r="K317">
        <v>2</v>
      </c>
      <c r="L317">
        <v>2</v>
      </c>
      <c r="M317">
        <v>3</v>
      </c>
      <c r="N317">
        <v>2</v>
      </c>
      <c r="O317">
        <v>2</v>
      </c>
      <c r="P317">
        <v>2</v>
      </c>
      <c r="Q317">
        <v>2</v>
      </c>
      <c r="R317">
        <v>3</v>
      </c>
      <c r="S317">
        <v>3</v>
      </c>
      <c r="T317">
        <v>2</v>
      </c>
      <c r="U317">
        <v>3</v>
      </c>
      <c r="V317">
        <v>1</v>
      </c>
      <c r="W317">
        <v>3</v>
      </c>
      <c r="X317">
        <v>2</v>
      </c>
      <c r="Y317">
        <v>3</v>
      </c>
      <c r="Z317">
        <v>3</v>
      </c>
      <c r="AA317">
        <v>3</v>
      </c>
      <c r="AB317">
        <v>2</v>
      </c>
      <c r="AC317">
        <v>3</v>
      </c>
      <c r="AD317">
        <v>2</v>
      </c>
      <c r="AE317">
        <v>2</v>
      </c>
    </row>
    <row r="318" spans="1:31">
      <c r="A318">
        <v>22145</v>
      </c>
      <c r="B318">
        <v>0</v>
      </c>
      <c r="C318">
        <v>0</v>
      </c>
      <c r="D318">
        <v>1995</v>
      </c>
      <c r="E318" s="37">
        <v>44136.707106481503</v>
      </c>
      <c r="F318" t="s">
        <v>240</v>
      </c>
      <c r="G318">
        <f t="shared" si="4"/>
        <v>48</v>
      </c>
      <c r="H318">
        <v>3</v>
      </c>
      <c r="I318">
        <v>2</v>
      </c>
      <c r="J318">
        <v>3</v>
      </c>
      <c r="K318">
        <v>2</v>
      </c>
      <c r="L318">
        <v>2</v>
      </c>
      <c r="M318">
        <v>3</v>
      </c>
      <c r="N318">
        <v>2</v>
      </c>
      <c r="O318">
        <v>1</v>
      </c>
      <c r="P318">
        <v>1</v>
      </c>
      <c r="Q318">
        <v>2</v>
      </c>
      <c r="R318">
        <v>2</v>
      </c>
      <c r="S318">
        <v>2</v>
      </c>
      <c r="T318">
        <v>2</v>
      </c>
      <c r="U318">
        <v>2</v>
      </c>
      <c r="V318">
        <v>1</v>
      </c>
      <c r="W318">
        <v>3</v>
      </c>
      <c r="X318">
        <v>1</v>
      </c>
      <c r="Y318">
        <v>2</v>
      </c>
      <c r="Z318">
        <v>4</v>
      </c>
      <c r="AA318">
        <v>2</v>
      </c>
      <c r="AB318">
        <v>1</v>
      </c>
      <c r="AC318">
        <v>2</v>
      </c>
      <c r="AD318">
        <v>1</v>
      </c>
      <c r="AE318">
        <v>2</v>
      </c>
    </row>
    <row r="319" spans="1:31">
      <c r="A319">
        <v>22146</v>
      </c>
      <c r="B319">
        <v>0</v>
      </c>
      <c r="C319">
        <v>0</v>
      </c>
      <c r="D319">
        <v>1978</v>
      </c>
      <c r="E319" s="37">
        <v>44136.720763888901</v>
      </c>
      <c r="F319" t="s">
        <v>95</v>
      </c>
      <c r="G319">
        <f t="shared" si="4"/>
        <v>51</v>
      </c>
      <c r="H319">
        <v>3</v>
      </c>
      <c r="I319">
        <v>2</v>
      </c>
      <c r="J319">
        <v>2</v>
      </c>
      <c r="K319">
        <v>2</v>
      </c>
      <c r="L319">
        <v>2</v>
      </c>
      <c r="M319">
        <v>2</v>
      </c>
      <c r="N319">
        <v>2</v>
      </c>
      <c r="O319">
        <v>2</v>
      </c>
      <c r="P319">
        <v>2</v>
      </c>
      <c r="Q319">
        <v>2</v>
      </c>
      <c r="R319">
        <v>3</v>
      </c>
      <c r="S319">
        <v>2</v>
      </c>
      <c r="T319">
        <v>2</v>
      </c>
      <c r="U319">
        <v>3</v>
      </c>
      <c r="V319">
        <v>2</v>
      </c>
      <c r="W319">
        <v>2</v>
      </c>
      <c r="X319">
        <v>2</v>
      </c>
      <c r="Y319">
        <v>2</v>
      </c>
      <c r="Z319">
        <v>2</v>
      </c>
      <c r="AA319">
        <v>2</v>
      </c>
      <c r="AB319">
        <v>1</v>
      </c>
      <c r="AC319">
        <v>3</v>
      </c>
      <c r="AD319">
        <v>2</v>
      </c>
      <c r="AE319">
        <v>2</v>
      </c>
    </row>
    <row r="320" spans="1:31">
      <c r="A320">
        <v>22148</v>
      </c>
      <c r="B320">
        <v>1</v>
      </c>
      <c r="D320">
        <v>1993</v>
      </c>
      <c r="E320" s="37">
        <v>44136.714363425897</v>
      </c>
      <c r="F320" t="s">
        <v>102</v>
      </c>
      <c r="G320">
        <f t="shared" si="4"/>
        <v>66</v>
      </c>
      <c r="H320">
        <v>3</v>
      </c>
      <c r="I320">
        <v>4</v>
      </c>
      <c r="J320">
        <v>3</v>
      </c>
      <c r="K320">
        <v>4</v>
      </c>
      <c r="L320">
        <v>3</v>
      </c>
      <c r="M320">
        <v>3</v>
      </c>
      <c r="N320">
        <v>2</v>
      </c>
      <c r="O320">
        <v>3</v>
      </c>
      <c r="P320">
        <v>1</v>
      </c>
      <c r="Q320">
        <v>3</v>
      </c>
      <c r="R320">
        <v>3</v>
      </c>
      <c r="S320">
        <v>4</v>
      </c>
      <c r="T320">
        <v>4</v>
      </c>
      <c r="U320">
        <v>3</v>
      </c>
      <c r="V320">
        <v>2</v>
      </c>
      <c r="W320">
        <v>2</v>
      </c>
      <c r="X320">
        <v>2</v>
      </c>
      <c r="Y320">
        <v>3</v>
      </c>
      <c r="Z320">
        <v>2</v>
      </c>
      <c r="AA320">
        <v>3</v>
      </c>
      <c r="AB320">
        <v>1</v>
      </c>
      <c r="AC320">
        <v>2</v>
      </c>
      <c r="AD320">
        <v>3</v>
      </c>
      <c r="AE320">
        <v>3</v>
      </c>
    </row>
    <row r="321" spans="1:31">
      <c r="A321">
        <v>22166</v>
      </c>
      <c r="B321">
        <v>0</v>
      </c>
      <c r="C321">
        <v>0</v>
      </c>
      <c r="D321">
        <v>1995</v>
      </c>
      <c r="E321" s="37">
        <v>44136.805752314802</v>
      </c>
      <c r="F321" t="s">
        <v>99</v>
      </c>
      <c r="G321">
        <f t="shared" si="4"/>
        <v>62</v>
      </c>
      <c r="H321">
        <v>4</v>
      </c>
      <c r="I321">
        <v>3</v>
      </c>
      <c r="J321">
        <v>3</v>
      </c>
      <c r="K321">
        <v>3</v>
      </c>
      <c r="L321">
        <v>2</v>
      </c>
      <c r="M321">
        <v>4</v>
      </c>
      <c r="N321">
        <v>2</v>
      </c>
      <c r="O321">
        <v>2</v>
      </c>
      <c r="P321">
        <v>2</v>
      </c>
      <c r="Q321">
        <v>2</v>
      </c>
      <c r="R321">
        <v>3</v>
      </c>
      <c r="S321">
        <v>3</v>
      </c>
      <c r="T321">
        <v>3</v>
      </c>
      <c r="U321">
        <v>3</v>
      </c>
      <c r="V321">
        <v>1</v>
      </c>
      <c r="W321">
        <v>2</v>
      </c>
      <c r="X321">
        <v>2</v>
      </c>
      <c r="Y321">
        <v>3</v>
      </c>
      <c r="Z321">
        <v>2</v>
      </c>
      <c r="AA321">
        <v>3</v>
      </c>
      <c r="AB321">
        <v>2</v>
      </c>
      <c r="AC321">
        <v>4</v>
      </c>
      <c r="AD321">
        <v>2</v>
      </c>
      <c r="AE321">
        <v>2</v>
      </c>
    </row>
    <row r="322" spans="1:31">
      <c r="A322">
        <v>22170</v>
      </c>
      <c r="B322">
        <v>0</v>
      </c>
      <c r="C322">
        <v>0</v>
      </c>
      <c r="D322">
        <v>1967</v>
      </c>
      <c r="E322" s="37">
        <v>44136.814641203702</v>
      </c>
      <c r="F322" t="s">
        <v>97</v>
      </c>
      <c r="G322">
        <f t="shared" ref="G322:G385" si="5">SUM(H322:AE322)</f>
        <v>68</v>
      </c>
      <c r="H322">
        <v>3</v>
      </c>
      <c r="I322">
        <v>4</v>
      </c>
      <c r="J322">
        <v>4</v>
      </c>
      <c r="K322">
        <v>4</v>
      </c>
      <c r="L322">
        <v>3</v>
      </c>
      <c r="M322">
        <v>2</v>
      </c>
      <c r="N322">
        <v>4</v>
      </c>
      <c r="O322">
        <v>3</v>
      </c>
      <c r="P322">
        <v>2</v>
      </c>
      <c r="Q322">
        <v>2</v>
      </c>
      <c r="R322">
        <v>3</v>
      </c>
      <c r="S322">
        <v>3</v>
      </c>
      <c r="T322">
        <v>3</v>
      </c>
      <c r="U322">
        <v>3</v>
      </c>
      <c r="V322">
        <v>2</v>
      </c>
      <c r="W322">
        <v>2</v>
      </c>
      <c r="X322">
        <v>2</v>
      </c>
      <c r="Y322">
        <v>3</v>
      </c>
      <c r="Z322">
        <v>3</v>
      </c>
      <c r="AA322">
        <v>2</v>
      </c>
      <c r="AB322">
        <v>2</v>
      </c>
      <c r="AC322">
        <v>3</v>
      </c>
      <c r="AD322">
        <v>3</v>
      </c>
      <c r="AE322">
        <v>3</v>
      </c>
    </row>
    <row r="323" spans="1:31">
      <c r="A323">
        <v>22172</v>
      </c>
      <c r="B323">
        <v>1</v>
      </c>
      <c r="C323">
        <v>0</v>
      </c>
      <c r="D323">
        <v>1964</v>
      </c>
      <c r="E323" s="37">
        <v>44136.822256944397</v>
      </c>
      <c r="F323" t="s">
        <v>97</v>
      </c>
      <c r="G323">
        <f t="shared" si="5"/>
        <v>64</v>
      </c>
      <c r="H323">
        <v>4</v>
      </c>
      <c r="I323">
        <v>2</v>
      </c>
      <c r="J323">
        <v>3</v>
      </c>
      <c r="K323">
        <v>4</v>
      </c>
      <c r="L323">
        <v>2</v>
      </c>
      <c r="M323">
        <v>4</v>
      </c>
      <c r="N323">
        <v>4</v>
      </c>
      <c r="O323">
        <v>3</v>
      </c>
      <c r="P323">
        <v>2</v>
      </c>
      <c r="Q323">
        <v>2</v>
      </c>
      <c r="R323">
        <v>2</v>
      </c>
      <c r="S323">
        <v>3</v>
      </c>
      <c r="T323">
        <v>2</v>
      </c>
      <c r="U323">
        <v>4</v>
      </c>
      <c r="V323">
        <v>3</v>
      </c>
      <c r="W323">
        <v>2</v>
      </c>
      <c r="X323">
        <v>3</v>
      </c>
      <c r="Y323">
        <v>1</v>
      </c>
      <c r="Z323">
        <v>3</v>
      </c>
      <c r="AA323">
        <v>3</v>
      </c>
      <c r="AB323">
        <v>1</v>
      </c>
      <c r="AC323">
        <v>1</v>
      </c>
      <c r="AD323">
        <v>3</v>
      </c>
      <c r="AE323">
        <v>3</v>
      </c>
    </row>
    <row r="324" spans="1:31">
      <c r="A324">
        <v>22181</v>
      </c>
      <c r="B324">
        <v>0</v>
      </c>
      <c r="C324">
        <v>0</v>
      </c>
      <c r="D324">
        <v>2002</v>
      </c>
      <c r="E324" s="37">
        <v>44136.857881944401</v>
      </c>
      <c r="F324" t="s">
        <v>99</v>
      </c>
      <c r="G324">
        <f t="shared" si="5"/>
        <v>78</v>
      </c>
      <c r="H324">
        <v>4</v>
      </c>
      <c r="I324">
        <v>4</v>
      </c>
      <c r="J324">
        <v>4</v>
      </c>
      <c r="K324">
        <v>3</v>
      </c>
      <c r="L324">
        <v>4</v>
      </c>
      <c r="M324">
        <v>4</v>
      </c>
      <c r="N324">
        <v>3</v>
      </c>
      <c r="O324">
        <v>2</v>
      </c>
      <c r="P324">
        <v>3</v>
      </c>
      <c r="Q324">
        <v>4</v>
      </c>
      <c r="R324">
        <v>4</v>
      </c>
      <c r="S324">
        <v>3</v>
      </c>
      <c r="T324">
        <v>4</v>
      </c>
      <c r="U324">
        <v>3</v>
      </c>
      <c r="V324">
        <v>2</v>
      </c>
      <c r="W324">
        <v>3</v>
      </c>
      <c r="X324">
        <v>2</v>
      </c>
      <c r="Y324">
        <v>2</v>
      </c>
      <c r="Z324">
        <v>3</v>
      </c>
      <c r="AA324">
        <v>3</v>
      </c>
      <c r="AB324">
        <v>3</v>
      </c>
      <c r="AC324">
        <v>4</v>
      </c>
      <c r="AD324">
        <v>4</v>
      </c>
      <c r="AE324">
        <v>3</v>
      </c>
    </row>
    <row r="325" spans="1:31">
      <c r="A325">
        <v>22184</v>
      </c>
      <c r="B325">
        <v>0</v>
      </c>
      <c r="C325">
        <v>1</v>
      </c>
      <c r="D325">
        <v>2000</v>
      </c>
      <c r="E325" s="37">
        <v>44136.864745370403</v>
      </c>
      <c r="F325" t="s">
        <v>241</v>
      </c>
      <c r="G325">
        <f t="shared" si="5"/>
        <v>63</v>
      </c>
      <c r="H325">
        <v>4</v>
      </c>
      <c r="I325">
        <v>2</v>
      </c>
      <c r="J325">
        <v>3</v>
      </c>
      <c r="K325">
        <v>2</v>
      </c>
      <c r="L325">
        <v>2</v>
      </c>
      <c r="M325">
        <v>4</v>
      </c>
      <c r="N325">
        <v>2</v>
      </c>
      <c r="O325">
        <v>3</v>
      </c>
      <c r="P325">
        <v>1</v>
      </c>
      <c r="Q325">
        <v>2</v>
      </c>
      <c r="R325">
        <v>3</v>
      </c>
      <c r="S325">
        <v>4</v>
      </c>
      <c r="T325">
        <v>2</v>
      </c>
      <c r="U325">
        <v>2</v>
      </c>
      <c r="V325">
        <v>2</v>
      </c>
      <c r="W325">
        <v>2</v>
      </c>
      <c r="X325">
        <v>2</v>
      </c>
      <c r="Y325">
        <v>4</v>
      </c>
      <c r="Z325">
        <v>4</v>
      </c>
      <c r="AA325">
        <v>3</v>
      </c>
      <c r="AB325">
        <v>3</v>
      </c>
      <c r="AC325">
        <v>3</v>
      </c>
      <c r="AD325">
        <v>2</v>
      </c>
      <c r="AE325">
        <v>2</v>
      </c>
    </row>
    <row r="326" spans="1:31">
      <c r="A326">
        <v>22204</v>
      </c>
      <c r="B326">
        <v>1</v>
      </c>
      <c r="C326">
        <v>0</v>
      </c>
      <c r="D326">
        <v>1940</v>
      </c>
      <c r="E326" s="37">
        <v>44137.318530092598</v>
      </c>
      <c r="F326" t="s">
        <v>97</v>
      </c>
      <c r="G326">
        <f t="shared" si="5"/>
        <v>51</v>
      </c>
      <c r="H326">
        <v>2</v>
      </c>
      <c r="I326">
        <v>2</v>
      </c>
      <c r="J326">
        <v>1</v>
      </c>
      <c r="K326">
        <v>2</v>
      </c>
      <c r="L326">
        <v>3</v>
      </c>
      <c r="M326">
        <v>2</v>
      </c>
      <c r="N326">
        <v>3</v>
      </c>
      <c r="O326">
        <v>2</v>
      </c>
      <c r="P326">
        <v>2</v>
      </c>
      <c r="Q326">
        <v>2</v>
      </c>
      <c r="R326">
        <v>2</v>
      </c>
      <c r="S326">
        <v>2</v>
      </c>
      <c r="T326">
        <v>2</v>
      </c>
      <c r="U326">
        <v>2</v>
      </c>
      <c r="V326">
        <v>1</v>
      </c>
      <c r="W326">
        <v>3</v>
      </c>
      <c r="X326">
        <v>2</v>
      </c>
      <c r="Y326">
        <v>2</v>
      </c>
      <c r="Z326">
        <v>2</v>
      </c>
      <c r="AA326">
        <v>3</v>
      </c>
      <c r="AB326">
        <v>2</v>
      </c>
      <c r="AC326">
        <v>3</v>
      </c>
      <c r="AD326">
        <v>2</v>
      </c>
      <c r="AE326">
        <v>2</v>
      </c>
    </row>
    <row r="327" spans="1:31">
      <c r="A327">
        <v>22212</v>
      </c>
      <c r="B327">
        <v>1</v>
      </c>
      <c r="D327">
        <v>1991</v>
      </c>
      <c r="E327" s="37">
        <v>44137.3750462963</v>
      </c>
      <c r="F327" t="s">
        <v>102</v>
      </c>
      <c r="G327">
        <f t="shared" si="5"/>
        <v>45</v>
      </c>
      <c r="H327">
        <v>2</v>
      </c>
      <c r="I327">
        <v>3</v>
      </c>
      <c r="J327">
        <v>3</v>
      </c>
      <c r="K327">
        <v>4</v>
      </c>
      <c r="L327">
        <v>3</v>
      </c>
      <c r="M327">
        <v>3</v>
      </c>
      <c r="N327">
        <v>3</v>
      </c>
      <c r="O327">
        <v>1</v>
      </c>
      <c r="P327">
        <v>1</v>
      </c>
      <c r="Q327">
        <v>1</v>
      </c>
      <c r="R327">
        <v>2</v>
      </c>
      <c r="S327">
        <v>1</v>
      </c>
      <c r="T327">
        <v>3</v>
      </c>
      <c r="U327">
        <v>3</v>
      </c>
      <c r="V327">
        <v>1</v>
      </c>
      <c r="W327">
        <v>1</v>
      </c>
      <c r="X327">
        <v>1</v>
      </c>
      <c r="Y327">
        <v>1</v>
      </c>
      <c r="Z327">
        <v>1</v>
      </c>
      <c r="AA327">
        <v>1</v>
      </c>
      <c r="AB327">
        <v>1</v>
      </c>
      <c r="AC327">
        <v>2</v>
      </c>
      <c r="AD327">
        <v>1</v>
      </c>
      <c r="AE327">
        <v>2</v>
      </c>
    </row>
    <row r="328" spans="1:31">
      <c r="A328">
        <v>22214</v>
      </c>
      <c r="B328">
        <v>0</v>
      </c>
      <c r="C328">
        <v>0</v>
      </c>
      <c r="D328">
        <v>1999</v>
      </c>
      <c r="E328" s="37">
        <v>44137.368553240703</v>
      </c>
      <c r="F328" t="s">
        <v>242</v>
      </c>
      <c r="G328">
        <f t="shared" si="5"/>
        <v>63</v>
      </c>
      <c r="H328">
        <v>1</v>
      </c>
      <c r="I328">
        <v>4</v>
      </c>
      <c r="J328">
        <v>3</v>
      </c>
      <c r="K328">
        <v>3</v>
      </c>
      <c r="L328">
        <v>2</v>
      </c>
      <c r="M328">
        <v>1</v>
      </c>
      <c r="N328">
        <v>3</v>
      </c>
      <c r="O328">
        <v>3</v>
      </c>
      <c r="P328">
        <v>2</v>
      </c>
      <c r="Q328">
        <v>1</v>
      </c>
      <c r="R328">
        <v>3</v>
      </c>
      <c r="S328">
        <v>4</v>
      </c>
      <c r="T328">
        <v>3</v>
      </c>
      <c r="U328">
        <v>2</v>
      </c>
      <c r="V328">
        <v>2</v>
      </c>
      <c r="W328">
        <v>4</v>
      </c>
      <c r="X328">
        <v>2</v>
      </c>
      <c r="Y328">
        <v>3</v>
      </c>
      <c r="Z328">
        <v>4</v>
      </c>
      <c r="AA328">
        <v>3</v>
      </c>
      <c r="AB328">
        <v>2</v>
      </c>
      <c r="AC328">
        <v>3</v>
      </c>
      <c r="AD328">
        <v>2</v>
      </c>
      <c r="AE328">
        <v>3</v>
      </c>
    </row>
    <row r="329" spans="1:31">
      <c r="A329">
        <v>22221</v>
      </c>
      <c r="B329">
        <v>1</v>
      </c>
      <c r="C329">
        <v>0</v>
      </c>
      <c r="D329">
        <v>1955</v>
      </c>
      <c r="E329" s="37">
        <v>44137.438958333303</v>
      </c>
      <c r="F329" t="s">
        <v>243</v>
      </c>
      <c r="G329">
        <f t="shared" si="5"/>
        <v>77</v>
      </c>
      <c r="H329">
        <v>4</v>
      </c>
      <c r="I329">
        <v>3</v>
      </c>
      <c r="J329">
        <v>4</v>
      </c>
      <c r="K329">
        <v>4</v>
      </c>
      <c r="L329">
        <v>3</v>
      </c>
      <c r="M329">
        <v>4</v>
      </c>
      <c r="N329">
        <v>4</v>
      </c>
      <c r="O329">
        <v>4</v>
      </c>
      <c r="P329">
        <v>3</v>
      </c>
      <c r="Q329">
        <v>4</v>
      </c>
      <c r="R329">
        <v>4</v>
      </c>
      <c r="S329">
        <v>3</v>
      </c>
      <c r="T329">
        <v>4</v>
      </c>
      <c r="U329">
        <v>4</v>
      </c>
      <c r="V329">
        <v>4</v>
      </c>
      <c r="W329">
        <v>1</v>
      </c>
      <c r="X329">
        <v>3</v>
      </c>
      <c r="Y329">
        <v>2</v>
      </c>
      <c r="Z329">
        <v>1</v>
      </c>
      <c r="AA329">
        <v>3</v>
      </c>
      <c r="AB329">
        <v>4</v>
      </c>
      <c r="AC329">
        <v>1</v>
      </c>
      <c r="AD329">
        <v>4</v>
      </c>
      <c r="AE329">
        <v>2</v>
      </c>
    </row>
    <row r="330" spans="1:31">
      <c r="A330">
        <v>22234</v>
      </c>
      <c r="B330">
        <v>0</v>
      </c>
      <c r="C330">
        <v>0</v>
      </c>
      <c r="D330">
        <v>2001</v>
      </c>
      <c r="E330" s="37">
        <v>44137.480115740698</v>
      </c>
      <c r="F330" t="s">
        <v>95</v>
      </c>
      <c r="G330">
        <f t="shared" si="5"/>
        <v>66</v>
      </c>
      <c r="H330">
        <v>4</v>
      </c>
      <c r="I330">
        <v>3</v>
      </c>
      <c r="J330">
        <v>3</v>
      </c>
      <c r="K330">
        <v>3</v>
      </c>
      <c r="L330">
        <v>4</v>
      </c>
      <c r="M330">
        <v>3</v>
      </c>
      <c r="N330">
        <v>2</v>
      </c>
      <c r="O330">
        <v>2</v>
      </c>
      <c r="P330">
        <v>2</v>
      </c>
      <c r="Q330">
        <v>3</v>
      </c>
      <c r="R330">
        <v>4</v>
      </c>
      <c r="S330">
        <v>2</v>
      </c>
      <c r="T330">
        <v>3</v>
      </c>
      <c r="U330">
        <v>2</v>
      </c>
      <c r="V330">
        <v>3</v>
      </c>
      <c r="W330">
        <v>1</v>
      </c>
      <c r="X330">
        <v>2</v>
      </c>
      <c r="Y330">
        <v>3</v>
      </c>
      <c r="Z330">
        <v>2</v>
      </c>
      <c r="AA330">
        <v>3</v>
      </c>
      <c r="AB330">
        <v>4</v>
      </c>
      <c r="AC330">
        <v>3</v>
      </c>
      <c r="AD330">
        <v>2</v>
      </c>
      <c r="AE330">
        <v>3</v>
      </c>
    </row>
    <row r="331" spans="1:31">
      <c r="A331">
        <v>22246</v>
      </c>
      <c r="B331">
        <v>0</v>
      </c>
      <c r="D331">
        <v>1991</v>
      </c>
      <c r="E331" s="37">
        <v>44137.5545486111</v>
      </c>
      <c r="F331" t="s">
        <v>102</v>
      </c>
      <c r="G331">
        <f t="shared" si="5"/>
        <v>60</v>
      </c>
      <c r="H331">
        <v>4</v>
      </c>
      <c r="I331">
        <v>3</v>
      </c>
      <c r="J331">
        <v>3</v>
      </c>
      <c r="K331">
        <v>3</v>
      </c>
      <c r="L331">
        <v>3</v>
      </c>
      <c r="M331">
        <v>3</v>
      </c>
      <c r="N331">
        <v>3</v>
      </c>
      <c r="O331">
        <v>2</v>
      </c>
      <c r="P331">
        <v>2</v>
      </c>
      <c r="Q331">
        <v>1</v>
      </c>
      <c r="R331">
        <v>3</v>
      </c>
      <c r="S331">
        <v>2</v>
      </c>
      <c r="T331">
        <v>3</v>
      </c>
      <c r="U331">
        <v>2</v>
      </c>
      <c r="V331">
        <v>3</v>
      </c>
      <c r="W331">
        <v>3</v>
      </c>
      <c r="X331">
        <v>2</v>
      </c>
      <c r="Y331">
        <v>2</v>
      </c>
      <c r="Z331">
        <v>2</v>
      </c>
      <c r="AA331">
        <v>2</v>
      </c>
      <c r="AB331">
        <v>2</v>
      </c>
      <c r="AC331">
        <v>3</v>
      </c>
      <c r="AD331">
        <v>2</v>
      </c>
      <c r="AE331">
        <v>2</v>
      </c>
    </row>
    <row r="332" spans="1:31">
      <c r="A332">
        <v>22247</v>
      </c>
      <c r="B332">
        <v>1</v>
      </c>
      <c r="D332">
        <v>1997</v>
      </c>
      <c r="E332" s="37">
        <v>44137.559733796297</v>
      </c>
      <c r="F332" t="s">
        <v>102</v>
      </c>
      <c r="G332">
        <f t="shared" si="5"/>
        <v>64</v>
      </c>
      <c r="H332">
        <v>3</v>
      </c>
      <c r="I332">
        <v>3</v>
      </c>
      <c r="J332">
        <v>3</v>
      </c>
      <c r="K332">
        <v>2</v>
      </c>
      <c r="L332">
        <v>2</v>
      </c>
      <c r="M332">
        <v>2</v>
      </c>
      <c r="N332">
        <v>2</v>
      </c>
      <c r="O332">
        <v>2</v>
      </c>
      <c r="P332">
        <v>3</v>
      </c>
      <c r="Q332">
        <v>2</v>
      </c>
      <c r="R332">
        <v>4</v>
      </c>
      <c r="S332">
        <v>4</v>
      </c>
      <c r="T332">
        <v>3</v>
      </c>
      <c r="U332">
        <v>3</v>
      </c>
      <c r="V332">
        <v>3</v>
      </c>
      <c r="W332">
        <v>2</v>
      </c>
      <c r="X332">
        <v>2</v>
      </c>
      <c r="Y332">
        <v>3</v>
      </c>
      <c r="Z332">
        <v>3</v>
      </c>
      <c r="AA332">
        <v>3</v>
      </c>
      <c r="AB332">
        <v>3</v>
      </c>
      <c r="AC332">
        <v>3</v>
      </c>
      <c r="AD332">
        <v>2</v>
      </c>
      <c r="AE332">
        <v>2</v>
      </c>
    </row>
    <row r="333" spans="1:31">
      <c r="A333">
        <v>22260</v>
      </c>
      <c r="B333">
        <v>0</v>
      </c>
      <c r="C333">
        <v>0</v>
      </c>
      <c r="D333">
        <v>1995</v>
      </c>
      <c r="E333" s="37">
        <v>44137.605543981503</v>
      </c>
      <c r="F333" t="s">
        <v>97</v>
      </c>
      <c r="G333">
        <f t="shared" si="5"/>
        <v>38</v>
      </c>
      <c r="H333">
        <v>1</v>
      </c>
      <c r="I333">
        <v>2</v>
      </c>
      <c r="J333">
        <v>1</v>
      </c>
      <c r="K333">
        <v>1</v>
      </c>
      <c r="L333">
        <v>2</v>
      </c>
      <c r="M333">
        <v>1</v>
      </c>
      <c r="N333">
        <v>2</v>
      </c>
      <c r="O333">
        <v>2</v>
      </c>
      <c r="P333">
        <v>1</v>
      </c>
      <c r="Q333">
        <v>1</v>
      </c>
      <c r="R333">
        <v>4</v>
      </c>
      <c r="S333">
        <v>4</v>
      </c>
      <c r="T333">
        <v>1</v>
      </c>
      <c r="U333">
        <v>3</v>
      </c>
      <c r="V333">
        <v>1</v>
      </c>
      <c r="W333">
        <v>1</v>
      </c>
      <c r="X333">
        <v>1</v>
      </c>
      <c r="Y333">
        <v>1</v>
      </c>
      <c r="Z333">
        <v>1</v>
      </c>
      <c r="AA333">
        <v>1</v>
      </c>
      <c r="AB333">
        <v>1</v>
      </c>
      <c r="AC333">
        <v>3</v>
      </c>
      <c r="AD333">
        <v>1</v>
      </c>
      <c r="AE333">
        <v>1</v>
      </c>
    </row>
    <row r="334" spans="1:31">
      <c r="A334">
        <v>22279</v>
      </c>
      <c r="B334">
        <v>1</v>
      </c>
      <c r="C334">
        <v>0</v>
      </c>
      <c r="D334">
        <v>1998</v>
      </c>
      <c r="E334" s="37">
        <v>44137.632442129601</v>
      </c>
      <c r="F334" t="s">
        <v>97</v>
      </c>
      <c r="G334">
        <f t="shared" si="5"/>
        <v>56</v>
      </c>
      <c r="H334">
        <v>2</v>
      </c>
      <c r="I334">
        <v>1</v>
      </c>
      <c r="J334">
        <v>2</v>
      </c>
      <c r="K334">
        <v>1</v>
      </c>
      <c r="L334">
        <v>2</v>
      </c>
      <c r="M334">
        <v>1</v>
      </c>
      <c r="N334">
        <v>1</v>
      </c>
      <c r="O334">
        <v>2</v>
      </c>
      <c r="P334">
        <v>2</v>
      </c>
      <c r="Q334">
        <v>1</v>
      </c>
      <c r="R334">
        <v>2</v>
      </c>
      <c r="S334">
        <v>4</v>
      </c>
      <c r="T334">
        <v>1</v>
      </c>
      <c r="U334">
        <v>3</v>
      </c>
      <c r="V334">
        <v>2</v>
      </c>
      <c r="W334">
        <v>4</v>
      </c>
      <c r="X334">
        <v>3</v>
      </c>
      <c r="Y334">
        <v>4</v>
      </c>
      <c r="Z334">
        <v>4</v>
      </c>
      <c r="AA334">
        <v>4</v>
      </c>
      <c r="AB334">
        <v>4</v>
      </c>
      <c r="AC334">
        <v>4</v>
      </c>
      <c r="AD334">
        <v>1</v>
      </c>
      <c r="AE334">
        <v>1</v>
      </c>
    </row>
    <row r="335" spans="1:31">
      <c r="A335">
        <v>22286</v>
      </c>
      <c r="B335">
        <v>0</v>
      </c>
      <c r="C335">
        <v>0</v>
      </c>
      <c r="D335">
        <v>1997</v>
      </c>
      <c r="E335" s="37">
        <v>44137.661805555603</v>
      </c>
      <c r="F335" t="s">
        <v>244</v>
      </c>
      <c r="G335">
        <f t="shared" si="5"/>
        <v>57</v>
      </c>
      <c r="H335">
        <v>3</v>
      </c>
      <c r="I335">
        <v>2</v>
      </c>
      <c r="J335">
        <v>2</v>
      </c>
      <c r="K335">
        <v>2</v>
      </c>
      <c r="L335">
        <v>2</v>
      </c>
      <c r="M335">
        <v>3</v>
      </c>
      <c r="N335">
        <v>2</v>
      </c>
      <c r="O335">
        <v>2</v>
      </c>
      <c r="P335">
        <v>2</v>
      </c>
      <c r="Q335">
        <v>2</v>
      </c>
      <c r="R335">
        <v>3</v>
      </c>
      <c r="S335">
        <v>3</v>
      </c>
      <c r="T335">
        <v>2</v>
      </c>
      <c r="U335">
        <v>3</v>
      </c>
      <c r="V335">
        <v>2</v>
      </c>
      <c r="W335">
        <v>3</v>
      </c>
      <c r="X335">
        <v>2</v>
      </c>
      <c r="Y335">
        <v>3</v>
      </c>
      <c r="Z335">
        <v>2</v>
      </c>
      <c r="AA335">
        <v>3</v>
      </c>
      <c r="AB335">
        <v>2</v>
      </c>
      <c r="AC335">
        <v>3</v>
      </c>
      <c r="AD335">
        <v>2</v>
      </c>
      <c r="AE335">
        <v>2</v>
      </c>
    </row>
    <row r="336" spans="1:31">
      <c r="A336">
        <v>22288</v>
      </c>
      <c r="B336">
        <v>0</v>
      </c>
      <c r="C336">
        <v>0</v>
      </c>
      <c r="D336">
        <v>1995</v>
      </c>
      <c r="E336" s="37">
        <v>44137.652314814797</v>
      </c>
      <c r="F336" t="s">
        <v>99</v>
      </c>
      <c r="G336">
        <f t="shared" si="5"/>
        <v>50</v>
      </c>
      <c r="H336">
        <v>3</v>
      </c>
      <c r="I336">
        <v>2</v>
      </c>
      <c r="J336">
        <v>3</v>
      </c>
      <c r="K336">
        <v>2</v>
      </c>
      <c r="L336">
        <v>2</v>
      </c>
      <c r="M336">
        <v>2</v>
      </c>
      <c r="N336">
        <v>2</v>
      </c>
      <c r="O336">
        <v>2</v>
      </c>
      <c r="P336">
        <v>1</v>
      </c>
      <c r="Q336">
        <v>2</v>
      </c>
      <c r="R336">
        <v>3</v>
      </c>
      <c r="S336">
        <v>3</v>
      </c>
      <c r="T336">
        <v>1</v>
      </c>
      <c r="U336">
        <v>1</v>
      </c>
      <c r="V336">
        <v>1</v>
      </c>
      <c r="W336">
        <v>3</v>
      </c>
      <c r="X336">
        <v>1</v>
      </c>
      <c r="Y336">
        <v>3</v>
      </c>
      <c r="Z336">
        <v>4</v>
      </c>
      <c r="AA336">
        <v>3</v>
      </c>
      <c r="AB336">
        <v>1</v>
      </c>
      <c r="AC336">
        <v>3</v>
      </c>
      <c r="AD336">
        <v>1</v>
      </c>
      <c r="AE336">
        <v>1</v>
      </c>
    </row>
    <row r="337" spans="1:31">
      <c r="A337">
        <v>22296</v>
      </c>
      <c r="B337">
        <v>1</v>
      </c>
      <c r="C337">
        <v>1</v>
      </c>
      <c r="D337">
        <v>1996</v>
      </c>
      <c r="E337" s="37">
        <v>44137.668784722198</v>
      </c>
      <c r="F337" t="s">
        <v>245</v>
      </c>
      <c r="G337">
        <f t="shared" si="5"/>
        <v>61</v>
      </c>
      <c r="H337">
        <v>2</v>
      </c>
      <c r="I337">
        <v>3</v>
      </c>
      <c r="J337">
        <v>2</v>
      </c>
      <c r="K337">
        <v>3</v>
      </c>
      <c r="L337">
        <v>2</v>
      </c>
      <c r="M337">
        <v>2</v>
      </c>
      <c r="N337">
        <v>2</v>
      </c>
      <c r="O337">
        <v>2</v>
      </c>
      <c r="P337">
        <v>2</v>
      </c>
      <c r="Q337">
        <v>2</v>
      </c>
      <c r="R337">
        <v>4</v>
      </c>
      <c r="S337">
        <v>4</v>
      </c>
      <c r="T337">
        <v>3</v>
      </c>
      <c r="U337">
        <v>3</v>
      </c>
      <c r="V337">
        <v>1</v>
      </c>
      <c r="W337">
        <v>1</v>
      </c>
      <c r="X337">
        <v>1</v>
      </c>
      <c r="Y337">
        <v>3</v>
      </c>
      <c r="Z337">
        <v>4</v>
      </c>
      <c r="AA337">
        <v>4</v>
      </c>
      <c r="AB337">
        <v>3</v>
      </c>
      <c r="AC337">
        <v>4</v>
      </c>
      <c r="AD337">
        <v>2</v>
      </c>
      <c r="AE337">
        <v>2</v>
      </c>
    </row>
    <row r="338" spans="1:31">
      <c r="A338">
        <v>22326</v>
      </c>
      <c r="B338">
        <v>1</v>
      </c>
      <c r="C338">
        <v>0</v>
      </c>
      <c r="D338">
        <v>2000</v>
      </c>
      <c r="E338" s="37">
        <v>44137.757071759297</v>
      </c>
      <c r="F338" t="s">
        <v>97</v>
      </c>
      <c r="G338">
        <f t="shared" si="5"/>
        <v>47</v>
      </c>
      <c r="H338">
        <v>3</v>
      </c>
      <c r="I338">
        <v>1</v>
      </c>
      <c r="J338">
        <v>1</v>
      </c>
      <c r="K338">
        <v>1</v>
      </c>
      <c r="L338">
        <v>1</v>
      </c>
      <c r="M338">
        <v>2</v>
      </c>
      <c r="N338">
        <v>3</v>
      </c>
      <c r="O338">
        <v>2</v>
      </c>
      <c r="P338">
        <v>1</v>
      </c>
      <c r="Q338">
        <v>2</v>
      </c>
      <c r="R338">
        <v>3</v>
      </c>
      <c r="S338">
        <v>4</v>
      </c>
      <c r="T338">
        <v>1</v>
      </c>
      <c r="U338">
        <v>3</v>
      </c>
      <c r="V338">
        <v>1</v>
      </c>
      <c r="W338">
        <v>1</v>
      </c>
      <c r="X338">
        <v>1</v>
      </c>
      <c r="Y338">
        <v>2</v>
      </c>
      <c r="Z338">
        <v>4</v>
      </c>
      <c r="AA338">
        <v>3</v>
      </c>
      <c r="AB338">
        <v>1</v>
      </c>
      <c r="AC338">
        <v>3</v>
      </c>
      <c r="AD338">
        <v>1</v>
      </c>
      <c r="AE338">
        <v>2</v>
      </c>
    </row>
    <row r="339" spans="1:31">
      <c r="A339">
        <v>22394</v>
      </c>
      <c r="B339">
        <v>0</v>
      </c>
      <c r="C339">
        <v>0</v>
      </c>
      <c r="D339">
        <v>1997</v>
      </c>
      <c r="E339" s="37">
        <v>44138.3841203704</v>
      </c>
      <c r="F339" t="s">
        <v>123</v>
      </c>
      <c r="G339">
        <f t="shared" si="5"/>
        <v>37</v>
      </c>
      <c r="H339">
        <v>4</v>
      </c>
      <c r="I339">
        <v>1</v>
      </c>
      <c r="J339">
        <v>1</v>
      </c>
      <c r="K339">
        <v>1</v>
      </c>
      <c r="L339">
        <v>1</v>
      </c>
      <c r="M339">
        <v>3</v>
      </c>
      <c r="N339">
        <v>1</v>
      </c>
      <c r="O339">
        <v>1</v>
      </c>
      <c r="P339">
        <v>1</v>
      </c>
      <c r="Q339">
        <v>1</v>
      </c>
      <c r="R339">
        <v>1</v>
      </c>
      <c r="S339">
        <v>3</v>
      </c>
      <c r="T339">
        <v>1</v>
      </c>
      <c r="U339">
        <v>2</v>
      </c>
      <c r="V339">
        <v>1</v>
      </c>
      <c r="W339">
        <v>2</v>
      </c>
      <c r="X339">
        <v>1</v>
      </c>
      <c r="Y339">
        <v>2</v>
      </c>
      <c r="Z339">
        <v>1</v>
      </c>
      <c r="AA339">
        <v>2</v>
      </c>
      <c r="AB339">
        <v>2</v>
      </c>
      <c r="AC339">
        <v>2</v>
      </c>
      <c r="AD339">
        <v>1</v>
      </c>
      <c r="AE339">
        <v>1</v>
      </c>
    </row>
    <row r="340" spans="1:31">
      <c r="A340">
        <v>22410</v>
      </c>
      <c r="B340">
        <v>0</v>
      </c>
      <c r="D340">
        <v>1977</v>
      </c>
      <c r="E340" s="37">
        <v>44138.478194444397</v>
      </c>
      <c r="F340" t="s">
        <v>102</v>
      </c>
      <c r="G340">
        <f t="shared" si="5"/>
        <v>44</v>
      </c>
      <c r="H340">
        <v>2</v>
      </c>
      <c r="I340">
        <v>3</v>
      </c>
      <c r="J340">
        <v>3</v>
      </c>
      <c r="K340">
        <v>2</v>
      </c>
      <c r="L340">
        <v>1</v>
      </c>
      <c r="M340">
        <v>4</v>
      </c>
      <c r="N340">
        <v>2</v>
      </c>
      <c r="O340">
        <v>2</v>
      </c>
      <c r="P340">
        <v>1</v>
      </c>
      <c r="Q340">
        <v>1</v>
      </c>
      <c r="R340">
        <v>2</v>
      </c>
      <c r="S340">
        <v>3</v>
      </c>
      <c r="T340">
        <v>1</v>
      </c>
      <c r="U340">
        <v>2</v>
      </c>
      <c r="V340">
        <v>1</v>
      </c>
      <c r="W340">
        <v>2</v>
      </c>
      <c r="X340">
        <v>1</v>
      </c>
      <c r="Y340">
        <v>2</v>
      </c>
      <c r="Z340">
        <v>1</v>
      </c>
      <c r="AA340">
        <v>2</v>
      </c>
      <c r="AB340">
        <v>1</v>
      </c>
      <c r="AC340">
        <v>2</v>
      </c>
      <c r="AD340">
        <v>1</v>
      </c>
      <c r="AE340">
        <v>2</v>
      </c>
    </row>
    <row r="341" spans="1:31">
      <c r="A341">
        <v>22443</v>
      </c>
      <c r="B341">
        <v>0</v>
      </c>
      <c r="C341">
        <v>0</v>
      </c>
      <c r="D341">
        <v>1998</v>
      </c>
      <c r="E341" s="37">
        <v>44138.595543981501</v>
      </c>
      <c r="F341" t="s">
        <v>246</v>
      </c>
      <c r="G341">
        <f t="shared" si="5"/>
        <v>65</v>
      </c>
      <c r="H341">
        <v>4</v>
      </c>
      <c r="I341">
        <v>2</v>
      </c>
      <c r="J341">
        <v>3</v>
      </c>
      <c r="K341">
        <v>2</v>
      </c>
      <c r="L341">
        <v>1</v>
      </c>
      <c r="M341">
        <v>4</v>
      </c>
      <c r="N341">
        <v>2</v>
      </c>
      <c r="O341">
        <v>1</v>
      </c>
      <c r="P341">
        <v>2</v>
      </c>
      <c r="Q341">
        <v>4</v>
      </c>
      <c r="R341">
        <v>4</v>
      </c>
      <c r="S341">
        <v>4</v>
      </c>
      <c r="T341">
        <v>2</v>
      </c>
      <c r="U341">
        <v>3</v>
      </c>
      <c r="V341">
        <v>3</v>
      </c>
      <c r="W341">
        <v>3</v>
      </c>
      <c r="X341">
        <v>3</v>
      </c>
      <c r="Y341">
        <v>2</v>
      </c>
      <c r="Z341">
        <v>4</v>
      </c>
      <c r="AA341">
        <v>2</v>
      </c>
      <c r="AB341">
        <v>2</v>
      </c>
      <c r="AC341">
        <v>4</v>
      </c>
      <c r="AD341">
        <v>2</v>
      </c>
      <c r="AE341">
        <v>2</v>
      </c>
    </row>
    <row r="342" spans="1:31">
      <c r="A342">
        <v>22460</v>
      </c>
      <c r="B342">
        <v>0</v>
      </c>
      <c r="C342">
        <v>0</v>
      </c>
      <c r="D342">
        <v>1998</v>
      </c>
      <c r="E342" s="37">
        <v>44138.653344907398</v>
      </c>
      <c r="F342" t="s">
        <v>166</v>
      </c>
      <c r="G342">
        <f t="shared" si="5"/>
        <v>54</v>
      </c>
      <c r="H342">
        <v>3</v>
      </c>
      <c r="I342">
        <v>3</v>
      </c>
      <c r="J342">
        <v>2</v>
      </c>
      <c r="K342">
        <v>2</v>
      </c>
      <c r="L342">
        <v>2</v>
      </c>
      <c r="M342">
        <v>3</v>
      </c>
      <c r="N342">
        <v>2</v>
      </c>
      <c r="O342">
        <v>1</v>
      </c>
      <c r="P342">
        <v>1</v>
      </c>
      <c r="Q342">
        <v>2</v>
      </c>
      <c r="R342">
        <v>3</v>
      </c>
      <c r="S342">
        <v>4</v>
      </c>
      <c r="T342">
        <v>2</v>
      </c>
      <c r="U342">
        <v>2</v>
      </c>
      <c r="V342">
        <v>2</v>
      </c>
      <c r="W342">
        <v>2</v>
      </c>
      <c r="X342">
        <v>1</v>
      </c>
      <c r="Y342">
        <v>2</v>
      </c>
      <c r="Z342">
        <v>4</v>
      </c>
      <c r="AA342">
        <v>2</v>
      </c>
      <c r="AB342">
        <v>2</v>
      </c>
      <c r="AC342">
        <v>3</v>
      </c>
      <c r="AD342">
        <v>2</v>
      </c>
      <c r="AE342">
        <v>2</v>
      </c>
    </row>
    <row r="343" spans="1:31">
      <c r="A343">
        <v>22464</v>
      </c>
      <c r="B343">
        <v>0</v>
      </c>
      <c r="C343">
        <v>0</v>
      </c>
      <c r="D343">
        <v>1998</v>
      </c>
      <c r="E343" s="37">
        <v>44138.6891203704</v>
      </c>
      <c r="F343" t="s">
        <v>247</v>
      </c>
      <c r="G343">
        <f t="shared" si="5"/>
        <v>49</v>
      </c>
      <c r="H343">
        <v>3</v>
      </c>
      <c r="I343">
        <v>2</v>
      </c>
      <c r="J343">
        <v>2</v>
      </c>
      <c r="K343">
        <v>2</v>
      </c>
      <c r="L343">
        <v>2</v>
      </c>
      <c r="M343">
        <v>3</v>
      </c>
      <c r="N343">
        <v>1</v>
      </c>
      <c r="O343">
        <v>1</v>
      </c>
      <c r="P343">
        <v>1</v>
      </c>
      <c r="Q343">
        <v>1</v>
      </c>
      <c r="R343">
        <v>3</v>
      </c>
      <c r="S343">
        <v>4</v>
      </c>
      <c r="T343">
        <v>2</v>
      </c>
      <c r="U343">
        <v>2</v>
      </c>
      <c r="V343">
        <v>1</v>
      </c>
      <c r="W343">
        <v>2</v>
      </c>
      <c r="X343">
        <v>1</v>
      </c>
      <c r="Y343">
        <v>2</v>
      </c>
      <c r="Z343">
        <v>4</v>
      </c>
      <c r="AA343">
        <v>2</v>
      </c>
      <c r="AB343">
        <v>2</v>
      </c>
      <c r="AC343">
        <v>3</v>
      </c>
      <c r="AD343">
        <v>1</v>
      </c>
      <c r="AE343">
        <v>2</v>
      </c>
    </row>
    <row r="344" spans="1:31">
      <c r="A344">
        <v>22476</v>
      </c>
      <c r="B344">
        <v>0</v>
      </c>
      <c r="C344">
        <v>0</v>
      </c>
      <c r="D344">
        <v>2001</v>
      </c>
      <c r="E344" s="37">
        <v>44138.742361111101</v>
      </c>
      <c r="F344" t="s">
        <v>248</v>
      </c>
      <c r="G344">
        <f t="shared" si="5"/>
        <v>63</v>
      </c>
      <c r="H344">
        <v>2</v>
      </c>
      <c r="I344">
        <v>1</v>
      </c>
      <c r="J344">
        <v>3</v>
      </c>
      <c r="K344">
        <v>2</v>
      </c>
      <c r="L344">
        <v>2</v>
      </c>
      <c r="M344">
        <v>2</v>
      </c>
      <c r="N344">
        <v>3</v>
      </c>
      <c r="O344">
        <v>2</v>
      </c>
      <c r="P344">
        <v>1</v>
      </c>
      <c r="Q344">
        <v>1</v>
      </c>
      <c r="R344">
        <v>4</v>
      </c>
      <c r="S344">
        <v>4</v>
      </c>
      <c r="T344">
        <v>1</v>
      </c>
      <c r="U344">
        <v>3</v>
      </c>
      <c r="V344">
        <v>2</v>
      </c>
      <c r="W344">
        <v>4</v>
      </c>
      <c r="X344">
        <v>2</v>
      </c>
      <c r="Y344">
        <v>4</v>
      </c>
      <c r="Z344">
        <v>4</v>
      </c>
      <c r="AA344">
        <v>4</v>
      </c>
      <c r="AB344">
        <v>3</v>
      </c>
      <c r="AC344">
        <v>4</v>
      </c>
      <c r="AD344">
        <v>2</v>
      </c>
      <c r="AE344">
        <v>3</v>
      </c>
    </row>
    <row r="345" spans="1:31">
      <c r="A345">
        <v>22478</v>
      </c>
      <c r="B345">
        <v>0</v>
      </c>
      <c r="C345">
        <v>0</v>
      </c>
      <c r="D345">
        <v>1963</v>
      </c>
      <c r="E345" s="37">
        <v>44138.8491782407</v>
      </c>
      <c r="F345" t="s">
        <v>99</v>
      </c>
      <c r="G345">
        <f t="shared" si="5"/>
        <v>37</v>
      </c>
      <c r="H345">
        <v>1</v>
      </c>
      <c r="I345">
        <v>1</v>
      </c>
      <c r="J345">
        <v>1</v>
      </c>
      <c r="K345">
        <v>1</v>
      </c>
      <c r="L345">
        <v>1</v>
      </c>
      <c r="M345">
        <v>1</v>
      </c>
      <c r="N345">
        <v>2</v>
      </c>
      <c r="O345">
        <v>1</v>
      </c>
      <c r="P345">
        <v>1</v>
      </c>
      <c r="Q345">
        <v>1</v>
      </c>
      <c r="R345">
        <v>2</v>
      </c>
      <c r="S345">
        <v>4</v>
      </c>
      <c r="T345">
        <v>1</v>
      </c>
      <c r="U345">
        <v>1</v>
      </c>
      <c r="V345">
        <v>1</v>
      </c>
      <c r="W345">
        <v>1</v>
      </c>
      <c r="X345">
        <v>1</v>
      </c>
      <c r="Y345">
        <v>1</v>
      </c>
      <c r="Z345">
        <v>1</v>
      </c>
      <c r="AA345">
        <v>3</v>
      </c>
      <c r="AB345">
        <v>2</v>
      </c>
      <c r="AC345">
        <v>4</v>
      </c>
      <c r="AD345">
        <v>1</v>
      </c>
      <c r="AE345">
        <v>3</v>
      </c>
    </row>
    <row r="346" spans="1:31">
      <c r="A346">
        <v>22507</v>
      </c>
      <c r="B346">
        <v>0</v>
      </c>
      <c r="C346">
        <v>0</v>
      </c>
      <c r="D346">
        <v>1982</v>
      </c>
      <c r="E346" s="37">
        <v>44138.873136574097</v>
      </c>
      <c r="F346" t="s">
        <v>249</v>
      </c>
      <c r="G346">
        <f t="shared" si="5"/>
        <v>51</v>
      </c>
      <c r="H346">
        <v>3</v>
      </c>
      <c r="I346">
        <v>2</v>
      </c>
      <c r="J346">
        <v>2</v>
      </c>
      <c r="K346">
        <v>2</v>
      </c>
      <c r="L346">
        <v>2</v>
      </c>
      <c r="M346">
        <v>3</v>
      </c>
      <c r="N346">
        <v>2</v>
      </c>
      <c r="O346">
        <v>1</v>
      </c>
      <c r="P346">
        <v>2</v>
      </c>
      <c r="Q346">
        <v>2</v>
      </c>
      <c r="R346">
        <v>3</v>
      </c>
      <c r="S346">
        <v>3</v>
      </c>
      <c r="T346">
        <v>2</v>
      </c>
      <c r="U346">
        <v>2</v>
      </c>
      <c r="V346">
        <v>1</v>
      </c>
      <c r="W346">
        <v>2</v>
      </c>
      <c r="X346">
        <v>2</v>
      </c>
      <c r="Y346">
        <v>2</v>
      </c>
      <c r="Z346">
        <v>3</v>
      </c>
      <c r="AA346">
        <v>2</v>
      </c>
      <c r="AB346">
        <v>1</v>
      </c>
      <c r="AC346">
        <v>4</v>
      </c>
      <c r="AD346">
        <v>1</v>
      </c>
      <c r="AE346">
        <v>2</v>
      </c>
    </row>
    <row r="347" spans="1:31">
      <c r="A347">
        <v>22519</v>
      </c>
      <c r="B347">
        <v>0</v>
      </c>
      <c r="C347">
        <v>0</v>
      </c>
      <c r="D347">
        <v>1969</v>
      </c>
      <c r="E347" s="37">
        <v>44138.9770601852</v>
      </c>
      <c r="F347" t="s">
        <v>166</v>
      </c>
      <c r="G347">
        <f t="shared" si="5"/>
        <v>45</v>
      </c>
      <c r="H347">
        <v>2</v>
      </c>
      <c r="I347">
        <v>2</v>
      </c>
      <c r="J347">
        <v>2</v>
      </c>
      <c r="K347">
        <v>2</v>
      </c>
      <c r="L347">
        <v>3</v>
      </c>
      <c r="M347">
        <v>2</v>
      </c>
      <c r="N347">
        <v>2</v>
      </c>
      <c r="O347">
        <v>2</v>
      </c>
      <c r="P347">
        <v>2</v>
      </c>
      <c r="Q347">
        <v>2</v>
      </c>
      <c r="R347">
        <v>2</v>
      </c>
      <c r="S347">
        <v>2</v>
      </c>
      <c r="T347">
        <v>2</v>
      </c>
      <c r="U347">
        <v>2</v>
      </c>
      <c r="V347">
        <v>1</v>
      </c>
      <c r="W347">
        <v>2</v>
      </c>
      <c r="X347">
        <v>1</v>
      </c>
      <c r="Y347">
        <v>1</v>
      </c>
      <c r="Z347">
        <v>2</v>
      </c>
      <c r="AA347">
        <v>2</v>
      </c>
      <c r="AB347">
        <v>1</v>
      </c>
      <c r="AC347">
        <v>3</v>
      </c>
      <c r="AD347">
        <v>1</v>
      </c>
      <c r="AE347">
        <v>2</v>
      </c>
    </row>
    <row r="348" spans="1:31">
      <c r="A348">
        <v>22525</v>
      </c>
      <c r="B348">
        <v>0</v>
      </c>
      <c r="C348">
        <v>0</v>
      </c>
      <c r="D348">
        <v>1998</v>
      </c>
      <c r="E348" s="37">
        <v>44139.310717592598</v>
      </c>
      <c r="F348" t="s">
        <v>250</v>
      </c>
      <c r="G348">
        <f t="shared" si="5"/>
        <v>67</v>
      </c>
      <c r="H348">
        <v>2</v>
      </c>
      <c r="I348">
        <v>4</v>
      </c>
      <c r="J348">
        <v>3</v>
      </c>
      <c r="K348">
        <v>3</v>
      </c>
      <c r="L348">
        <v>3</v>
      </c>
      <c r="M348">
        <v>2</v>
      </c>
      <c r="N348">
        <v>3</v>
      </c>
      <c r="O348">
        <v>2</v>
      </c>
      <c r="P348">
        <v>2</v>
      </c>
      <c r="Q348">
        <v>2</v>
      </c>
      <c r="R348">
        <v>3</v>
      </c>
      <c r="S348">
        <v>3</v>
      </c>
      <c r="T348">
        <v>3</v>
      </c>
      <c r="U348">
        <v>3</v>
      </c>
      <c r="V348">
        <v>2</v>
      </c>
      <c r="W348">
        <v>2</v>
      </c>
      <c r="X348">
        <v>2</v>
      </c>
      <c r="Y348">
        <v>4</v>
      </c>
      <c r="Z348">
        <v>3</v>
      </c>
      <c r="AA348">
        <v>4</v>
      </c>
      <c r="AB348">
        <v>3</v>
      </c>
      <c r="AC348">
        <v>4</v>
      </c>
      <c r="AD348">
        <v>3</v>
      </c>
      <c r="AE348">
        <v>2</v>
      </c>
    </row>
    <row r="349" spans="1:31">
      <c r="A349">
        <v>22541</v>
      </c>
      <c r="B349">
        <v>0</v>
      </c>
      <c r="C349">
        <v>0</v>
      </c>
      <c r="D349">
        <v>1995</v>
      </c>
      <c r="E349" s="37">
        <v>44139.3849305556</v>
      </c>
      <c r="F349" t="s">
        <v>99</v>
      </c>
      <c r="G349">
        <f t="shared" si="5"/>
        <v>81</v>
      </c>
      <c r="H349">
        <v>4</v>
      </c>
      <c r="I349">
        <v>3</v>
      </c>
      <c r="J349">
        <v>3</v>
      </c>
      <c r="K349">
        <v>3</v>
      </c>
      <c r="L349">
        <v>3</v>
      </c>
      <c r="M349">
        <v>3</v>
      </c>
      <c r="N349">
        <v>4</v>
      </c>
      <c r="O349">
        <v>3</v>
      </c>
      <c r="P349">
        <v>4</v>
      </c>
      <c r="Q349">
        <v>4</v>
      </c>
      <c r="R349">
        <v>4</v>
      </c>
      <c r="S349">
        <v>4</v>
      </c>
      <c r="T349">
        <v>3</v>
      </c>
      <c r="U349">
        <v>4</v>
      </c>
      <c r="V349">
        <v>2</v>
      </c>
      <c r="W349">
        <v>3</v>
      </c>
      <c r="X349">
        <v>3</v>
      </c>
      <c r="Y349">
        <v>4</v>
      </c>
      <c r="Z349">
        <v>4</v>
      </c>
      <c r="AA349">
        <v>4</v>
      </c>
      <c r="AB349">
        <v>3</v>
      </c>
      <c r="AC349">
        <v>3</v>
      </c>
      <c r="AD349">
        <v>3</v>
      </c>
      <c r="AE349">
        <v>3</v>
      </c>
    </row>
    <row r="350" spans="1:31">
      <c r="A350">
        <v>22566</v>
      </c>
      <c r="B350">
        <v>0</v>
      </c>
      <c r="C350">
        <v>1</v>
      </c>
      <c r="D350">
        <v>1988</v>
      </c>
      <c r="E350" s="37">
        <v>44139.431423611102</v>
      </c>
      <c r="F350" t="s">
        <v>251</v>
      </c>
      <c r="G350">
        <f t="shared" si="5"/>
        <v>48</v>
      </c>
      <c r="H350">
        <v>3</v>
      </c>
      <c r="I350">
        <v>2</v>
      </c>
      <c r="J350">
        <v>2</v>
      </c>
      <c r="K350">
        <v>2</v>
      </c>
      <c r="L350">
        <v>1</v>
      </c>
      <c r="M350">
        <v>2</v>
      </c>
      <c r="N350">
        <v>2</v>
      </c>
      <c r="O350">
        <v>2</v>
      </c>
      <c r="P350">
        <v>1</v>
      </c>
      <c r="Q350">
        <v>1</v>
      </c>
      <c r="R350">
        <v>3</v>
      </c>
      <c r="S350">
        <v>4</v>
      </c>
      <c r="T350">
        <v>2</v>
      </c>
      <c r="U350">
        <v>2</v>
      </c>
      <c r="V350">
        <v>1</v>
      </c>
      <c r="W350">
        <v>2</v>
      </c>
      <c r="X350">
        <v>1</v>
      </c>
      <c r="Y350">
        <v>1</v>
      </c>
      <c r="Z350">
        <v>3</v>
      </c>
      <c r="AA350">
        <v>3</v>
      </c>
      <c r="AB350">
        <v>2</v>
      </c>
      <c r="AC350">
        <v>3</v>
      </c>
      <c r="AD350">
        <v>1</v>
      </c>
      <c r="AE350">
        <v>2</v>
      </c>
    </row>
    <row r="351" spans="1:31">
      <c r="A351">
        <v>22670</v>
      </c>
      <c r="B351">
        <v>0</v>
      </c>
      <c r="D351">
        <v>1985</v>
      </c>
      <c r="E351" s="37">
        <v>44139.8675</v>
      </c>
      <c r="F351" t="s">
        <v>102</v>
      </c>
      <c r="G351">
        <f t="shared" si="5"/>
        <v>51</v>
      </c>
      <c r="H351">
        <v>2</v>
      </c>
      <c r="I351">
        <v>3</v>
      </c>
      <c r="J351">
        <v>2</v>
      </c>
      <c r="K351">
        <v>2</v>
      </c>
      <c r="L351">
        <v>3</v>
      </c>
      <c r="M351">
        <v>2</v>
      </c>
      <c r="N351">
        <v>2</v>
      </c>
      <c r="O351">
        <v>2</v>
      </c>
      <c r="P351">
        <v>2</v>
      </c>
      <c r="Q351">
        <v>1</v>
      </c>
      <c r="R351">
        <v>3</v>
      </c>
      <c r="S351">
        <v>3</v>
      </c>
      <c r="T351">
        <v>3</v>
      </c>
      <c r="U351">
        <v>2</v>
      </c>
      <c r="V351">
        <v>1</v>
      </c>
      <c r="W351">
        <v>3</v>
      </c>
      <c r="X351">
        <v>1</v>
      </c>
      <c r="Y351">
        <v>2</v>
      </c>
      <c r="Z351">
        <v>2</v>
      </c>
      <c r="AA351">
        <v>2</v>
      </c>
      <c r="AB351">
        <v>1</v>
      </c>
      <c r="AC351">
        <v>3</v>
      </c>
      <c r="AD351">
        <v>2</v>
      </c>
      <c r="AE351">
        <v>2</v>
      </c>
    </row>
    <row r="352" spans="1:31">
      <c r="A352">
        <v>22683</v>
      </c>
      <c r="B352">
        <v>0</v>
      </c>
      <c r="C352">
        <v>0</v>
      </c>
      <c r="D352">
        <v>1998</v>
      </c>
      <c r="E352" s="37">
        <v>44139.879791666703</v>
      </c>
      <c r="F352" t="s">
        <v>166</v>
      </c>
      <c r="G352">
        <f t="shared" si="5"/>
        <v>56</v>
      </c>
      <c r="H352">
        <v>3</v>
      </c>
      <c r="I352">
        <v>2</v>
      </c>
      <c r="J352">
        <v>3</v>
      </c>
      <c r="K352">
        <v>2</v>
      </c>
      <c r="L352">
        <v>2</v>
      </c>
      <c r="M352">
        <v>3</v>
      </c>
      <c r="N352">
        <v>2</v>
      </c>
      <c r="O352">
        <v>1</v>
      </c>
      <c r="P352">
        <v>4</v>
      </c>
      <c r="Q352">
        <v>3</v>
      </c>
      <c r="R352">
        <v>1</v>
      </c>
      <c r="S352">
        <v>4</v>
      </c>
      <c r="T352">
        <v>2</v>
      </c>
      <c r="U352">
        <v>3</v>
      </c>
      <c r="V352">
        <v>1</v>
      </c>
      <c r="W352">
        <v>2</v>
      </c>
      <c r="X352">
        <v>1</v>
      </c>
      <c r="Y352">
        <v>2</v>
      </c>
      <c r="Z352">
        <v>3</v>
      </c>
      <c r="AA352">
        <v>3</v>
      </c>
      <c r="AB352">
        <v>2</v>
      </c>
      <c r="AC352">
        <v>3</v>
      </c>
      <c r="AD352">
        <v>2</v>
      </c>
      <c r="AE352">
        <v>2</v>
      </c>
    </row>
    <row r="353" spans="1:31">
      <c r="A353">
        <v>22685</v>
      </c>
      <c r="B353">
        <v>1</v>
      </c>
      <c r="C353">
        <v>0</v>
      </c>
      <c r="D353">
        <v>1997</v>
      </c>
      <c r="E353" s="37">
        <v>44139.880312499998</v>
      </c>
      <c r="F353" t="s">
        <v>95</v>
      </c>
      <c r="G353">
        <f t="shared" si="5"/>
        <v>56</v>
      </c>
      <c r="H353">
        <v>2</v>
      </c>
      <c r="I353">
        <v>2</v>
      </c>
      <c r="J353">
        <v>3</v>
      </c>
      <c r="K353">
        <v>3</v>
      </c>
      <c r="L353">
        <v>2</v>
      </c>
      <c r="M353">
        <v>1</v>
      </c>
      <c r="N353">
        <v>1</v>
      </c>
      <c r="O353">
        <v>3</v>
      </c>
      <c r="P353">
        <v>2</v>
      </c>
      <c r="Q353">
        <v>1</v>
      </c>
      <c r="R353">
        <v>3</v>
      </c>
      <c r="S353">
        <v>4</v>
      </c>
      <c r="T353">
        <v>2</v>
      </c>
      <c r="U353">
        <v>3</v>
      </c>
      <c r="V353">
        <v>2</v>
      </c>
      <c r="W353">
        <v>2</v>
      </c>
      <c r="X353">
        <v>2</v>
      </c>
      <c r="Y353">
        <v>2</v>
      </c>
      <c r="Z353">
        <v>4</v>
      </c>
      <c r="AA353">
        <v>3</v>
      </c>
      <c r="AB353">
        <v>2</v>
      </c>
      <c r="AC353">
        <v>3</v>
      </c>
      <c r="AD353">
        <v>2</v>
      </c>
      <c r="AE353">
        <v>2</v>
      </c>
    </row>
    <row r="354" spans="1:31">
      <c r="A354">
        <v>22686</v>
      </c>
      <c r="B354">
        <v>0</v>
      </c>
      <c r="C354">
        <v>0</v>
      </c>
      <c r="D354">
        <v>2001</v>
      </c>
      <c r="E354" s="37">
        <v>44139.879525463002</v>
      </c>
      <c r="F354" t="s">
        <v>99</v>
      </c>
      <c r="G354">
        <f t="shared" si="5"/>
        <v>51</v>
      </c>
      <c r="H354">
        <v>3</v>
      </c>
      <c r="I354">
        <v>2</v>
      </c>
      <c r="J354">
        <v>2</v>
      </c>
      <c r="K354">
        <v>2</v>
      </c>
      <c r="L354">
        <v>1</v>
      </c>
      <c r="M354">
        <v>1</v>
      </c>
      <c r="N354">
        <v>2</v>
      </c>
      <c r="O354">
        <v>2</v>
      </c>
      <c r="P354">
        <v>1</v>
      </c>
      <c r="Q354">
        <v>1</v>
      </c>
      <c r="R354">
        <v>3</v>
      </c>
      <c r="S354">
        <v>3</v>
      </c>
      <c r="T354">
        <v>2</v>
      </c>
      <c r="U354">
        <v>2</v>
      </c>
      <c r="V354">
        <v>2</v>
      </c>
      <c r="W354">
        <v>3</v>
      </c>
      <c r="X354">
        <v>1</v>
      </c>
      <c r="Y354">
        <v>3</v>
      </c>
      <c r="Z354">
        <v>4</v>
      </c>
      <c r="AA354">
        <v>2</v>
      </c>
      <c r="AB354">
        <v>3</v>
      </c>
      <c r="AC354">
        <v>3</v>
      </c>
      <c r="AD354">
        <v>1</v>
      </c>
      <c r="AE354">
        <v>2</v>
      </c>
    </row>
    <row r="355" spans="1:31">
      <c r="A355">
        <v>22687</v>
      </c>
      <c r="B355">
        <v>1</v>
      </c>
      <c r="C355">
        <v>1</v>
      </c>
      <c r="D355">
        <v>1998</v>
      </c>
      <c r="E355" s="37">
        <v>44139.881655092599</v>
      </c>
      <c r="F355" t="s">
        <v>253</v>
      </c>
      <c r="G355">
        <f t="shared" si="5"/>
        <v>48</v>
      </c>
      <c r="H355">
        <v>4</v>
      </c>
      <c r="I355">
        <v>2</v>
      </c>
      <c r="J355">
        <v>2</v>
      </c>
      <c r="K355">
        <v>1</v>
      </c>
      <c r="L355">
        <v>1</v>
      </c>
      <c r="M355">
        <v>3</v>
      </c>
      <c r="N355">
        <v>2</v>
      </c>
      <c r="O355">
        <v>1</v>
      </c>
      <c r="P355">
        <v>1</v>
      </c>
      <c r="Q355">
        <v>2</v>
      </c>
      <c r="R355">
        <v>3</v>
      </c>
      <c r="S355">
        <v>3</v>
      </c>
      <c r="T355">
        <v>2</v>
      </c>
      <c r="U355">
        <v>2</v>
      </c>
      <c r="V355">
        <v>1</v>
      </c>
      <c r="W355">
        <v>2</v>
      </c>
      <c r="X355">
        <v>1</v>
      </c>
      <c r="Y355">
        <v>1</v>
      </c>
      <c r="Z355">
        <v>4</v>
      </c>
      <c r="AA355">
        <v>2</v>
      </c>
      <c r="AB355">
        <v>1</v>
      </c>
      <c r="AC355">
        <v>3</v>
      </c>
      <c r="AD355">
        <v>2</v>
      </c>
      <c r="AE355">
        <v>2</v>
      </c>
    </row>
    <row r="356" spans="1:31">
      <c r="A356">
        <v>22691</v>
      </c>
      <c r="B356">
        <v>1</v>
      </c>
      <c r="C356">
        <v>1</v>
      </c>
      <c r="D356">
        <v>1997</v>
      </c>
      <c r="E356" s="37">
        <v>44139.882476851897</v>
      </c>
      <c r="F356" t="s">
        <v>254</v>
      </c>
      <c r="G356">
        <f t="shared" si="5"/>
        <v>54</v>
      </c>
      <c r="H356">
        <v>2</v>
      </c>
      <c r="I356">
        <v>3</v>
      </c>
      <c r="J356">
        <v>2</v>
      </c>
      <c r="K356">
        <v>2</v>
      </c>
      <c r="L356">
        <v>3</v>
      </c>
      <c r="M356">
        <v>3</v>
      </c>
      <c r="N356">
        <v>2</v>
      </c>
      <c r="O356">
        <v>2</v>
      </c>
      <c r="P356">
        <v>2</v>
      </c>
      <c r="Q356">
        <v>2</v>
      </c>
      <c r="R356">
        <v>2</v>
      </c>
      <c r="S356">
        <v>3</v>
      </c>
      <c r="T356">
        <v>3</v>
      </c>
      <c r="U356">
        <v>2</v>
      </c>
      <c r="V356">
        <v>1</v>
      </c>
      <c r="W356">
        <v>2</v>
      </c>
      <c r="X356">
        <v>2</v>
      </c>
      <c r="Y356">
        <v>3</v>
      </c>
      <c r="Z356">
        <v>3</v>
      </c>
      <c r="AA356">
        <v>3</v>
      </c>
      <c r="AB356">
        <v>2</v>
      </c>
      <c r="AC356">
        <v>2</v>
      </c>
      <c r="AD356">
        <v>1</v>
      </c>
      <c r="AE356">
        <v>2</v>
      </c>
    </row>
    <row r="357" spans="1:31">
      <c r="A357">
        <v>22693</v>
      </c>
      <c r="B357">
        <v>0</v>
      </c>
      <c r="C357">
        <v>0</v>
      </c>
      <c r="D357">
        <v>1996</v>
      </c>
      <c r="E357" s="37">
        <v>44139.889386574097</v>
      </c>
      <c r="F357" t="s">
        <v>97</v>
      </c>
      <c r="G357">
        <f t="shared" si="5"/>
        <v>57</v>
      </c>
      <c r="H357">
        <v>3</v>
      </c>
      <c r="I357">
        <v>2</v>
      </c>
      <c r="J357">
        <v>3</v>
      </c>
      <c r="K357">
        <v>2</v>
      </c>
      <c r="L357">
        <v>2</v>
      </c>
      <c r="M357">
        <v>3</v>
      </c>
      <c r="N357">
        <v>3</v>
      </c>
      <c r="O357">
        <v>3</v>
      </c>
      <c r="P357">
        <v>2</v>
      </c>
      <c r="Q357">
        <v>3</v>
      </c>
      <c r="R357">
        <v>3</v>
      </c>
      <c r="S357">
        <v>4</v>
      </c>
      <c r="T357">
        <v>2</v>
      </c>
      <c r="U357">
        <v>3</v>
      </c>
      <c r="V357">
        <v>1</v>
      </c>
      <c r="W357">
        <v>1</v>
      </c>
      <c r="X357">
        <v>1</v>
      </c>
      <c r="Y357">
        <v>2</v>
      </c>
      <c r="Z357">
        <v>3</v>
      </c>
      <c r="AA357">
        <v>3</v>
      </c>
      <c r="AB357">
        <v>2</v>
      </c>
      <c r="AC357">
        <v>2</v>
      </c>
      <c r="AD357">
        <v>2</v>
      </c>
      <c r="AE357">
        <v>2</v>
      </c>
    </row>
    <row r="358" spans="1:31">
      <c r="A358">
        <v>22694</v>
      </c>
      <c r="B358">
        <v>1</v>
      </c>
      <c r="D358">
        <v>1996</v>
      </c>
      <c r="E358" s="37">
        <v>44139.890439814801</v>
      </c>
      <c r="F358" t="s">
        <v>102</v>
      </c>
      <c r="G358">
        <f t="shared" si="5"/>
        <v>49</v>
      </c>
      <c r="H358">
        <v>2</v>
      </c>
      <c r="I358">
        <v>2</v>
      </c>
      <c r="J358">
        <v>3</v>
      </c>
      <c r="K358">
        <v>2</v>
      </c>
      <c r="L358">
        <v>2</v>
      </c>
      <c r="M358">
        <v>2</v>
      </c>
      <c r="N358">
        <v>1</v>
      </c>
      <c r="O358">
        <v>2</v>
      </c>
      <c r="P358">
        <v>1</v>
      </c>
      <c r="Q358">
        <v>1</v>
      </c>
      <c r="R358">
        <v>3</v>
      </c>
      <c r="S358">
        <v>4</v>
      </c>
      <c r="T358">
        <v>1</v>
      </c>
      <c r="U358">
        <v>3</v>
      </c>
      <c r="V358">
        <v>1</v>
      </c>
      <c r="W358">
        <v>3</v>
      </c>
      <c r="X358">
        <v>1</v>
      </c>
      <c r="Y358">
        <v>1</v>
      </c>
      <c r="Z358">
        <v>4</v>
      </c>
      <c r="AA358">
        <v>3</v>
      </c>
      <c r="AB358">
        <v>1</v>
      </c>
      <c r="AC358">
        <v>2</v>
      </c>
      <c r="AD358">
        <v>2</v>
      </c>
      <c r="AE358">
        <v>2</v>
      </c>
    </row>
    <row r="359" spans="1:31">
      <c r="A359">
        <v>22695</v>
      </c>
      <c r="B359">
        <v>1</v>
      </c>
      <c r="C359">
        <v>0</v>
      </c>
      <c r="D359">
        <v>1997</v>
      </c>
      <c r="E359" s="37">
        <v>44139.891041666699</v>
      </c>
      <c r="F359" t="s">
        <v>99</v>
      </c>
      <c r="G359">
        <f t="shared" si="5"/>
        <v>63</v>
      </c>
      <c r="H359">
        <v>4</v>
      </c>
      <c r="I359">
        <v>3</v>
      </c>
      <c r="J359">
        <v>3</v>
      </c>
      <c r="K359">
        <v>3</v>
      </c>
      <c r="L359">
        <v>2</v>
      </c>
      <c r="M359">
        <v>2</v>
      </c>
      <c r="N359">
        <v>3</v>
      </c>
      <c r="O359">
        <v>3</v>
      </c>
      <c r="P359">
        <v>2</v>
      </c>
      <c r="Q359">
        <v>2</v>
      </c>
      <c r="R359">
        <v>3</v>
      </c>
      <c r="S359">
        <v>3</v>
      </c>
      <c r="T359">
        <v>3</v>
      </c>
      <c r="U359">
        <v>3</v>
      </c>
      <c r="V359">
        <v>2</v>
      </c>
      <c r="W359">
        <v>2</v>
      </c>
      <c r="X359">
        <v>2</v>
      </c>
      <c r="Y359">
        <v>2</v>
      </c>
      <c r="Z359">
        <v>2</v>
      </c>
      <c r="AA359">
        <v>2</v>
      </c>
      <c r="AB359">
        <v>3</v>
      </c>
      <c r="AC359">
        <v>3</v>
      </c>
      <c r="AD359">
        <v>3</v>
      </c>
      <c r="AE359">
        <v>3</v>
      </c>
    </row>
    <row r="360" spans="1:31">
      <c r="A360">
        <v>22701</v>
      </c>
      <c r="B360">
        <v>1</v>
      </c>
      <c r="D360">
        <v>1997</v>
      </c>
      <c r="E360" s="37">
        <v>44139.893622685202</v>
      </c>
      <c r="F360" t="s">
        <v>102</v>
      </c>
      <c r="G360">
        <f t="shared" si="5"/>
        <v>55</v>
      </c>
      <c r="H360">
        <v>3</v>
      </c>
      <c r="I360">
        <v>3</v>
      </c>
      <c r="J360">
        <v>2</v>
      </c>
      <c r="K360">
        <v>2</v>
      </c>
      <c r="L360">
        <v>2</v>
      </c>
      <c r="M360">
        <v>3</v>
      </c>
      <c r="N360">
        <v>2</v>
      </c>
      <c r="O360">
        <v>4</v>
      </c>
      <c r="P360">
        <v>2</v>
      </c>
      <c r="Q360">
        <v>3</v>
      </c>
      <c r="R360">
        <v>3</v>
      </c>
      <c r="S360">
        <v>2</v>
      </c>
      <c r="T360">
        <v>2</v>
      </c>
      <c r="U360">
        <v>2</v>
      </c>
      <c r="V360">
        <v>2</v>
      </c>
      <c r="W360">
        <v>2</v>
      </c>
      <c r="X360">
        <v>2</v>
      </c>
      <c r="Y360">
        <v>2</v>
      </c>
      <c r="Z360">
        <v>2</v>
      </c>
      <c r="AA360">
        <v>2</v>
      </c>
      <c r="AB360">
        <v>3</v>
      </c>
      <c r="AC360">
        <v>2</v>
      </c>
      <c r="AD360">
        <v>1</v>
      </c>
      <c r="AE360">
        <v>2</v>
      </c>
    </row>
    <row r="361" spans="1:31">
      <c r="A361">
        <v>22705</v>
      </c>
      <c r="B361">
        <v>1</v>
      </c>
      <c r="C361">
        <v>0</v>
      </c>
      <c r="D361">
        <v>1985</v>
      </c>
      <c r="E361" s="37">
        <v>44139.896689814799</v>
      </c>
      <c r="F361" t="s">
        <v>99</v>
      </c>
      <c r="G361">
        <f t="shared" si="5"/>
        <v>58</v>
      </c>
      <c r="H361">
        <v>3</v>
      </c>
      <c r="I361">
        <v>2</v>
      </c>
      <c r="J361">
        <v>2</v>
      </c>
      <c r="K361">
        <v>3</v>
      </c>
      <c r="L361">
        <v>3</v>
      </c>
      <c r="M361">
        <v>3</v>
      </c>
      <c r="N361">
        <v>2</v>
      </c>
      <c r="O361">
        <v>3</v>
      </c>
      <c r="P361">
        <v>2</v>
      </c>
      <c r="Q361">
        <v>2</v>
      </c>
      <c r="R361">
        <v>3</v>
      </c>
      <c r="S361">
        <v>3</v>
      </c>
      <c r="T361">
        <v>3</v>
      </c>
      <c r="U361">
        <v>2</v>
      </c>
      <c r="V361">
        <v>2</v>
      </c>
      <c r="W361">
        <v>3</v>
      </c>
      <c r="X361">
        <v>2</v>
      </c>
      <c r="Y361">
        <v>2</v>
      </c>
      <c r="Z361">
        <v>2</v>
      </c>
      <c r="AA361">
        <v>2</v>
      </c>
      <c r="AB361">
        <v>2</v>
      </c>
      <c r="AC361">
        <v>3</v>
      </c>
      <c r="AD361">
        <v>2</v>
      </c>
      <c r="AE361">
        <v>2</v>
      </c>
    </row>
    <row r="362" spans="1:31">
      <c r="A362">
        <v>22708</v>
      </c>
      <c r="B362">
        <v>0</v>
      </c>
      <c r="C362">
        <v>0</v>
      </c>
      <c r="D362">
        <v>1997</v>
      </c>
      <c r="E362" s="37">
        <v>44139.897430555597</v>
      </c>
      <c r="F362" t="s">
        <v>224</v>
      </c>
      <c r="G362">
        <f t="shared" si="5"/>
        <v>66</v>
      </c>
      <c r="H362">
        <v>3</v>
      </c>
      <c r="I362">
        <v>4</v>
      </c>
      <c r="J362">
        <v>3</v>
      </c>
      <c r="K362">
        <v>4</v>
      </c>
      <c r="L362">
        <v>3</v>
      </c>
      <c r="M362">
        <v>1</v>
      </c>
      <c r="N362">
        <v>2</v>
      </c>
      <c r="O362">
        <v>3</v>
      </c>
      <c r="P362">
        <v>2</v>
      </c>
      <c r="Q362">
        <v>2</v>
      </c>
      <c r="R362">
        <v>3</v>
      </c>
      <c r="S362">
        <v>3</v>
      </c>
      <c r="T362">
        <v>3</v>
      </c>
      <c r="U362">
        <v>3</v>
      </c>
      <c r="V362">
        <v>3</v>
      </c>
      <c r="W362">
        <v>2</v>
      </c>
      <c r="X362">
        <v>3</v>
      </c>
      <c r="Y362">
        <v>2</v>
      </c>
      <c r="Z362">
        <v>3</v>
      </c>
      <c r="AA362">
        <v>2</v>
      </c>
      <c r="AB362">
        <v>3</v>
      </c>
      <c r="AC362">
        <v>3</v>
      </c>
      <c r="AD362">
        <v>3</v>
      </c>
      <c r="AE362">
        <v>3</v>
      </c>
    </row>
    <row r="363" spans="1:31">
      <c r="A363">
        <v>22716</v>
      </c>
      <c r="B363">
        <v>0</v>
      </c>
      <c r="C363">
        <v>0</v>
      </c>
      <c r="D363">
        <v>1998</v>
      </c>
      <c r="E363" s="37">
        <v>44139.907361111102</v>
      </c>
      <c r="F363" t="s">
        <v>255</v>
      </c>
      <c r="G363">
        <f t="shared" si="5"/>
        <v>53</v>
      </c>
      <c r="H363">
        <v>3</v>
      </c>
      <c r="I363">
        <v>2</v>
      </c>
      <c r="J363">
        <v>2</v>
      </c>
      <c r="K363">
        <v>2</v>
      </c>
      <c r="L363">
        <v>2</v>
      </c>
      <c r="M363">
        <v>2</v>
      </c>
      <c r="N363">
        <v>2</v>
      </c>
      <c r="O363">
        <v>2</v>
      </c>
      <c r="P363">
        <v>2</v>
      </c>
      <c r="Q363">
        <v>2</v>
      </c>
      <c r="R363">
        <v>2</v>
      </c>
      <c r="S363">
        <v>3</v>
      </c>
      <c r="T363">
        <v>3</v>
      </c>
      <c r="U363">
        <v>2</v>
      </c>
      <c r="V363">
        <v>2</v>
      </c>
      <c r="W363">
        <v>2</v>
      </c>
      <c r="X363">
        <v>2</v>
      </c>
      <c r="Y363">
        <v>2</v>
      </c>
      <c r="Z363">
        <v>3</v>
      </c>
      <c r="AA363">
        <v>2</v>
      </c>
      <c r="AB363">
        <v>2</v>
      </c>
      <c r="AC363">
        <v>3</v>
      </c>
      <c r="AD363">
        <v>2</v>
      </c>
      <c r="AE363">
        <v>2</v>
      </c>
    </row>
    <row r="364" spans="1:31">
      <c r="A364">
        <v>22720</v>
      </c>
      <c r="B364">
        <v>1</v>
      </c>
      <c r="C364">
        <v>0</v>
      </c>
      <c r="D364">
        <v>1993</v>
      </c>
      <c r="E364" s="37">
        <v>44139.932013888902</v>
      </c>
      <c r="F364" t="s">
        <v>256</v>
      </c>
      <c r="G364">
        <f t="shared" si="5"/>
        <v>55</v>
      </c>
      <c r="H364">
        <v>1</v>
      </c>
      <c r="I364">
        <v>2</v>
      </c>
      <c r="J364">
        <v>2</v>
      </c>
      <c r="K364">
        <v>2</v>
      </c>
      <c r="L364">
        <v>2</v>
      </c>
      <c r="M364">
        <v>3</v>
      </c>
      <c r="N364">
        <v>2</v>
      </c>
      <c r="O364">
        <v>2</v>
      </c>
      <c r="P364">
        <v>1</v>
      </c>
      <c r="Q364">
        <v>3</v>
      </c>
      <c r="R364">
        <v>3</v>
      </c>
      <c r="S364">
        <v>4</v>
      </c>
      <c r="T364">
        <v>2</v>
      </c>
      <c r="U364">
        <v>2</v>
      </c>
      <c r="V364">
        <v>2</v>
      </c>
      <c r="W364">
        <v>3</v>
      </c>
      <c r="X364">
        <v>2</v>
      </c>
      <c r="Y364">
        <v>3</v>
      </c>
      <c r="Z364">
        <v>4</v>
      </c>
      <c r="AA364">
        <v>3</v>
      </c>
      <c r="AB364">
        <v>2</v>
      </c>
      <c r="AC364">
        <v>3</v>
      </c>
      <c r="AD364">
        <v>1</v>
      </c>
      <c r="AE364">
        <v>1</v>
      </c>
    </row>
    <row r="365" spans="1:31">
      <c r="A365">
        <v>22726</v>
      </c>
      <c r="B365">
        <v>0</v>
      </c>
      <c r="C365">
        <v>0</v>
      </c>
      <c r="D365">
        <v>1995</v>
      </c>
      <c r="E365" s="37">
        <v>44139.959108796298</v>
      </c>
      <c r="F365" t="s">
        <v>139</v>
      </c>
      <c r="G365">
        <f t="shared" si="5"/>
        <v>54</v>
      </c>
      <c r="H365">
        <v>1</v>
      </c>
      <c r="I365">
        <v>2</v>
      </c>
      <c r="J365">
        <v>2</v>
      </c>
      <c r="K365">
        <v>2</v>
      </c>
      <c r="L365">
        <v>3</v>
      </c>
      <c r="M365">
        <v>4</v>
      </c>
      <c r="N365">
        <v>2</v>
      </c>
      <c r="O365">
        <v>2</v>
      </c>
      <c r="P365">
        <v>1</v>
      </c>
      <c r="Q365">
        <v>1</v>
      </c>
      <c r="R365">
        <v>2</v>
      </c>
      <c r="S365">
        <v>4</v>
      </c>
      <c r="T365">
        <v>2</v>
      </c>
      <c r="U365">
        <v>2</v>
      </c>
      <c r="V365">
        <v>1</v>
      </c>
      <c r="W365">
        <v>2</v>
      </c>
      <c r="X365">
        <v>1</v>
      </c>
      <c r="Y365">
        <v>2</v>
      </c>
      <c r="Z365">
        <v>4</v>
      </c>
      <c r="AA365">
        <v>2</v>
      </c>
      <c r="AB365">
        <v>4</v>
      </c>
      <c r="AC365">
        <v>3</v>
      </c>
      <c r="AD365">
        <v>2</v>
      </c>
      <c r="AE365">
        <v>3</v>
      </c>
    </row>
    <row r="366" spans="1:31">
      <c r="A366">
        <v>22733</v>
      </c>
      <c r="B366">
        <v>0</v>
      </c>
      <c r="C366">
        <v>0</v>
      </c>
      <c r="D366">
        <v>1994</v>
      </c>
      <c r="E366" s="37">
        <v>44139.998819444401</v>
      </c>
      <c r="F366" t="s">
        <v>97</v>
      </c>
      <c r="G366">
        <f t="shared" si="5"/>
        <v>73</v>
      </c>
      <c r="H366">
        <v>4</v>
      </c>
      <c r="I366">
        <v>3</v>
      </c>
      <c r="J366">
        <v>3</v>
      </c>
      <c r="K366">
        <v>3</v>
      </c>
      <c r="L366">
        <v>3</v>
      </c>
      <c r="M366">
        <v>4</v>
      </c>
      <c r="N366">
        <v>3</v>
      </c>
      <c r="O366">
        <v>2</v>
      </c>
      <c r="P366">
        <v>2</v>
      </c>
      <c r="Q366">
        <v>4</v>
      </c>
      <c r="R366">
        <v>3</v>
      </c>
      <c r="S366">
        <v>4</v>
      </c>
      <c r="T366">
        <v>3</v>
      </c>
      <c r="U366">
        <v>4</v>
      </c>
      <c r="V366">
        <v>2</v>
      </c>
      <c r="W366">
        <v>2</v>
      </c>
      <c r="X366">
        <v>2</v>
      </c>
      <c r="Y366">
        <v>3</v>
      </c>
      <c r="Z366">
        <v>4</v>
      </c>
      <c r="AA366">
        <v>3</v>
      </c>
      <c r="AB366">
        <v>3</v>
      </c>
      <c r="AC366">
        <v>3</v>
      </c>
      <c r="AD366">
        <v>3</v>
      </c>
      <c r="AE366">
        <v>3</v>
      </c>
    </row>
    <row r="367" spans="1:31">
      <c r="A367">
        <v>22736</v>
      </c>
      <c r="B367">
        <v>1</v>
      </c>
      <c r="C367">
        <v>0</v>
      </c>
      <c r="D367">
        <v>1996</v>
      </c>
      <c r="E367" s="37">
        <v>44140.000381944403</v>
      </c>
      <c r="F367" t="s">
        <v>143</v>
      </c>
      <c r="G367">
        <f t="shared" si="5"/>
        <v>50</v>
      </c>
      <c r="H367">
        <v>1</v>
      </c>
      <c r="I367">
        <v>1</v>
      </c>
      <c r="J367">
        <v>2</v>
      </c>
      <c r="K367">
        <v>2</v>
      </c>
      <c r="L367">
        <v>1</v>
      </c>
      <c r="M367">
        <v>2</v>
      </c>
      <c r="N367">
        <v>2</v>
      </c>
      <c r="O367">
        <v>2</v>
      </c>
      <c r="P367">
        <v>2</v>
      </c>
      <c r="Q367">
        <v>2</v>
      </c>
      <c r="R367">
        <v>1</v>
      </c>
      <c r="S367">
        <v>2</v>
      </c>
      <c r="T367">
        <v>2</v>
      </c>
      <c r="U367">
        <v>2</v>
      </c>
      <c r="V367">
        <v>2</v>
      </c>
      <c r="W367">
        <v>3</v>
      </c>
      <c r="X367">
        <v>2</v>
      </c>
      <c r="Y367">
        <v>3</v>
      </c>
      <c r="Z367">
        <v>2</v>
      </c>
      <c r="AA367">
        <v>2</v>
      </c>
      <c r="AB367">
        <v>3</v>
      </c>
      <c r="AC367">
        <v>4</v>
      </c>
      <c r="AD367">
        <v>3</v>
      </c>
      <c r="AE367">
        <v>2</v>
      </c>
    </row>
    <row r="368" spans="1:31">
      <c r="A368">
        <v>22741</v>
      </c>
      <c r="B368">
        <v>0</v>
      </c>
      <c r="C368">
        <v>0</v>
      </c>
      <c r="D368">
        <v>1994</v>
      </c>
      <c r="E368" s="37">
        <v>44140.230104166701</v>
      </c>
      <c r="F368" t="s">
        <v>257</v>
      </c>
      <c r="G368">
        <f t="shared" si="5"/>
        <v>57</v>
      </c>
      <c r="H368">
        <v>4</v>
      </c>
      <c r="I368">
        <v>3</v>
      </c>
      <c r="J368">
        <v>2</v>
      </c>
      <c r="K368">
        <v>3</v>
      </c>
      <c r="L368">
        <v>2</v>
      </c>
      <c r="M368">
        <v>2</v>
      </c>
      <c r="N368">
        <v>2</v>
      </c>
      <c r="O368">
        <v>2</v>
      </c>
      <c r="P368">
        <v>2</v>
      </c>
      <c r="Q368">
        <v>2</v>
      </c>
      <c r="R368">
        <v>3</v>
      </c>
      <c r="S368">
        <v>3</v>
      </c>
      <c r="T368">
        <v>2</v>
      </c>
      <c r="U368">
        <v>2</v>
      </c>
      <c r="V368">
        <v>1</v>
      </c>
      <c r="W368">
        <v>3</v>
      </c>
      <c r="X368">
        <v>2</v>
      </c>
      <c r="Y368">
        <v>2</v>
      </c>
      <c r="Z368">
        <v>3</v>
      </c>
      <c r="AA368">
        <v>3</v>
      </c>
      <c r="AB368">
        <v>2</v>
      </c>
      <c r="AC368">
        <v>3</v>
      </c>
      <c r="AD368">
        <v>2</v>
      </c>
      <c r="AE368">
        <v>2</v>
      </c>
    </row>
    <row r="369" spans="1:31">
      <c r="A369">
        <v>22754</v>
      </c>
      <c r="B369">
        <v>0</v>
      </c>
      <c r="C369">
        <v>0</v>
      </c>
      <c r="D369">
        <v>1998</v>
      </c>
      <c r="E369" s="37">
        <v>44140.357210648202</v>
      </c>
      <c r="F369" t="s">
        <v>258</v>
      </c>
      <c r="G369">
        <f t="shared" si="5"/>
        <v>61</v>
      </c>
      <c r="H369">
        <v>4</v>
      </c>
      <c r="I369">
        <v>3</v>
      </c>
      <c r="J369">
        <v>3</v>
      </c>
      <c r="K369">
        <v>2</v>
      </c>
      <c r="L369">
        <v>2</v>
      </c>
      <c r="M369">
        <v>2</v>
      </c>
      <c r="N369">
        <v>2</v>
      </c>
      <c r="O369">
        <v>2</v>
      </c>
      <c r="P369">
        <v>3</v>
      </c>
      <c r="Q369">
        <v>2</v>
      </c>
      <c r="R369">
        <v>3</v>
      </c>
      <c r="S369">
        <v>4</v>
      </c>
      <c r="T369">
        <v>3</v>
      </c>
      <c r="U369">
        <v>3</v>
      </c>
      <c r="V369">
        <v>2</v>
      </c>
      <c r="W369">
        <v>2</v>
      </c>
      <c r="X369">
        <v>2</v>
      </c>
      <c r="Y369">
        <v>2</v>
      </c>
      <c r="Z369">
        <v>4</v>
      </c>
      <c r="AA369">
        <v>2</v>
      </c>
      <c r="AB369">
        <v>2</v>
      </c>
      <c r="AC369">
        <v>3</v>
      </c>
      <c r="AD369">
        <v>2</v>
      </c>
      <c r="AE369">
        <v>2</v>
      </c>
    </row>
    <row r="370" spans="1:31">
      <c r="A370">
        <v>22755</v>
      </c>
      <c r="B370">
        <v>0</v>
      </c>
      <c r="C370">
        <v>0</v>
      </c>
      <c r="D370">
        <v>1970</v>
      </c>
      <c r="E370" s="37">
        <v>44140.403032407397</v>
      </c>
      <c r="F370" t="s">
        <v>97</v>
      </c>
      <c r="G370">
        <f t="shared" si="5"/>
        <v>38</v>
      </c>
      <c r="H370">
        <v>4</v>
      </c>
      <c r="I370">
        <v>2</v>
      </c>
      <c r="J370">
        <v>3</v>
      </c>
      <c r="K370">
        <v>1</v>
      </c>
      <c r="L370">
        <v>1</v>
      </c>
      <c r="M370">
        <v>2</v>
      </c>
      <c r="N370">
        <v>2</v>
      </c>
      <c r="O370">
        <v>2</v>
      </c>
      <c r="P370">
        <v>1</v>
      </c>
      <c r="Q370">
        <v>2</v>
      </c>
      <c r="R370">
        <v>2</v>
      </c>
      <c r="S370">
        <v>3</v>
      </c>
      <c r="T370">
        <v>1</v>
      </c>
      <c r="U370">
        <v>1</v>
      </c>
      <c r="V370">
        <v>1</v>
      </c>
      <c r="W370">
        <v>1</v>
      </c>
      <c r="X370">
        <v>1</v>
      </c>
      <c r="Y370">
        <v>1</v>
      </c>
      <c r="Z370">
        <v>1</v>
      </c>
      <c r="AA370">
        <v>1</v>
      </c>
      <c r="AB370">
        <v>1</v>
      </c>
      <c r="AC370">
        <v>2</v>
      </c>
      <c r="AD370">
        <v>1</v>
      </c>
      <c r="AE370">
        <v>1</v>
      </c>
    </row>
    <row r="371" spans="1:31">
      <c r="A371">
        <v>22772</v>
      </c>
      <c r="B371">
        <v>0</v>
      </c>
      <c r="C371">
        <v>1</v>
      </c>
      <c r="D371">
        <v>1998</v>
      </c>
      <c r="E371" s="37">
        <v>44140.464918981503</v>
      </c>
      <c r="F371" t="s">
        <v>259</v>
      </c>
      <c r="G371">
        <f t="shared" si="5"/>
        <v>69</v>
      </c>
      <c r="H371">
        <v>4</v>
      </c>
      <c r="I371">
        <v>3</v>
      </c>
      <c r="J371">
        <v>3</v>
      </c>
      <c r="K371">
        <v>3</v>
      </c>
      <c r="L371">
        <v>2</v>
      </c>
      <c r="M371">
        <v>3</v>
      </c>
      <c r="N371">
        <v>3</v>
      </c>
      <c r="O371">
        <v>2</v>
      </c>
      <c r="P371">
        <v>3</v>
      </c>
      <c r="Q371">
        <v>4</v>
      </c>
      <c r="R371">
        <v>2</v>
      </c>
      <c r="S371">
        <v>3</v>
      </c>
      <c r="T371">
        <v>3</v>
      </c>
      <c r="U371">
        <v>4</v>
      </c>
      <c r="V371">
        <v>2</v>
      </c>
      <c r="W371">
        <v>3</v>
      </c>
      <c r="X371">
        <v>4</v>
      </c>
      <c r="Y371">
        <v>3</v>
      </c>
      <c r="Z371">
        <v>3</v>
      </c>
      <c r="AA371">
        <v>2</v>
      </c>
      <c r="AB371">
        <v>1</v>
      </c>
      <c r="AC371">
        <v>2</v>
      </c>
      <c r="AD371">
        <v>3</v>
      </c>
      <c r="AE371">
        <v>4</v>
      </c>
    </row>
    <row r="372" spans="1:31">
      <c r="A372">
        <v>22795</v>
      </c>
      <c r="B372">
        <v>0</v>
      </c>
      <c r="C372">
        <v>1</v>
      </c>
      <c r="D372">
        <v>2001</v>
      </c>
      <c r="E372" s="37">
        <v>44140.596724536997</v>
      </c>
      <c r="F372" t="s">
        <v>260</v>
      </c>
      <c r="G372">
        <f t="shared" si="5"/>
        <v>80</v>
      </c>
      <c r="H372">
        <v>4</v>
      </c>
      <c r="I372">
        <v>4</v>
      </c>
      <c r="J372">
        <v>4</v>
      </c>
      <c r="K372">
        <v>4</v>
      </c>
      <c r="L372">
        <v>4</v>
      </c>
      <c r="M372">
        <v>3</v>
      </c>
      <c r="N372">
        <v>3</v>
      </c>
      <c r="O372">
        <v>4</v>
      </c>
      <c r="P372">
        <v>4</v>
      </c>
      <c r="Q372">
        <v>3</v>
      </c>
      <c r="R372">
        <v>4</v>
      </c>
      <c r="S372">
        <v>3</v>
      </c>
      <c r="T372">
        <v>4</v>
      </c>
      <c r="U372">
        <v>4</v>
      </c>
      <c r="V372">
        <v>4</v>
      </c>
      <c r="W372">
        <v>1</v>
      </c>
      <c r="X372">
        <v>3</v>
      </c>
      <c r="Y372">
        <v>2</v>
      </c>
      <c r="Z372">
        <v>3</v>
      </c>
      <c r="AA372">
        <v>1</v>
      </c>
      <c r="AB372">
        <v>4</v>
      </c>
      <c r="AC372">
        <v>3</v>
      </c>
      <c r="AD372">
        <v>4</v>
      </c>
      <c r="AE372">
        <v>3</v>
      </c>
    </row>
    <row r="373" spans="1:31">
      <c r="A373">
        <v>22803</v>
      </c>
      <c r="B373">
        <v>1</v>
      </c>
      <c r="C373">
        <v>0</v>
      </c>
      <c r="D373">
        <v>1995</v>
      </c>
      <c r="E373" s="37">
        <v>44140.602175925902</v>
      </c>
      <c r="F373" t="s">
        <v>261</v>
      </c>
      <c r="G373">
        <f t="shared" si="5"/>
        <v>49</v>
      </c>
      <c r="H373">
        <v>3</v>
      </c>
      <c r="I373">
        <v>2</v>
      </c>
      <c r="J373">
        <v>2</v>
      </c>
      <c r="K373">
        <v>2</v>
      </c>
      <c r="L373">
        <v>2</v>
      </c>
      <c r="M373">
        <v>3</v>
      </c>
      <c r="N373">
        <v>2</v>
      </c>
      <c r="O373">
        <v>1</v>
      </c>
      <c r="P373">
        <v>2</v>
      </c>
      <c r="Q373">
        <v>3</v>
      </c>
      <c r="R373">
        <v>3</v>
      </c>
      <c r="S373">
        <v>2</v>
      </c>
      <c r="T373">
        <v>3</v>
      </c>
      <c r="U373">
        <v>3</v>
      </c>
      <c r="V373">
        <v>1</v>
      </c>
      <c r="W373">
        <v>2</v>
      </c>
      <c r="X373">
        <v>1</v>
      </c>
      <c r="Y373">
        <v>1</v>
      </c>
      <c r="Z373">
        <v>2</v>
      </c>
      <c r="AA373">
        <v>1</v>
      </c>
      <c r="AB373">
        <v>1</v>
      </c>
      <c r="AC373">
        <v>4</v>
      </c>
      <c r="AD373">
        <v>2</v>
      </c>
      <c r="AE373">
        <v>1</v>
      </c>
    </row>
    <row r="374" spans="1:31">
      <c r="A374">
        <v>22830</v>
      </c>
      <c r="B374">
        <v>1</v>
      </c>
      <c r="C374">
        <v>0</v>
      </c>
      <c r="D374">
        <v>1999</v>
      </c>
      <c r="E374" s="37">
        <v>44140.8217939815</v>
      </c>
      <c r="F374" t="s">
        <v>262</v>
      </c>
      <c r="G374">
        <f t="shared" si="5"/>
        <v>75</v>
      </c>
      <c r="H374">
        <v>4</v>
      </c>
      <c r="I374">
        <v>3</v>
      </c>
      <c r="J374">
        <v>4</v>
      </c>
      <c r="K374">
        <v>3</v>
      </c>
      <c r="L374">
        <v>3</v>
      </c>
      <c r="M374">
        <v>3</v>
      </c>
      <c r="N374">
        <v>3</v>
      </c>
      <c r="O374">
        <v>4</v>
      </c>
      <c r="P374">
        <v>4</v>
      </c>
      <c r="Q374">
        <v>3</v>
      </c>
      <c r="R374">
        <v>3</v>
      </c>
      <c r="S374">
        <v>4</v>
      </c>
      <c r="T374">
        <v>3</v>
      </c>
      <c r="U374">
        <v>3</v>
      </c>
      <c r="V374">
        <v>3</v>
      </c>
      <c r="W374">
        <v>1</v>
      </c>
      <c r="X374">
        <v>2</v>
      </c>
      <c r="Y374">
        <v>4</v>
      </c>
      <c r="Z374">
        <v>3</v>
      </c>
      <c r="AA374">
        <v>2</v>
      </c>
      <c r="AB374">
        <v>4</v>
      </c>
      <c r="AC374">
        <v>3</v>
      </c>
      <c r="AD374">
        <v>3</v>
      </c>
      <c r="AE374">
        <v>3</v>
      </c>
    </row>
    <row r="375" spans="1:31">
      <c r="A375">
        <v>22835</v>
      </c>
      <c r="B375">
        <v>0</v>
      </c>
      <c r="C375">
        <v>0</v>
      </c>
      <c r="D375">
        <v>1968</v>
      </c>
      <c r="E375" s="37">
        <v>44140.835902777799</v>
      </c>
      <c r="F375" t="s">
        <v>263</v>
      </c>
      <c r="G375">
        <f t="shared" si="5"/>
        <v>51</v>
      </c>
      <c r="H375">
        <v>4</v>
      </c>
      <c r="I375">
        <v>2</v>
      </c>
      <c r="J375">
        <v>2</v>
      </c>
      <c r="K375">
        <v>2</v>
      </c>
      <c r="L375">
        <v>2</v>
      </c>
      <c r="M375">
        <v>2</v>
      </c>
      <c r="N375">
        <v>2</v>
      </c>
      <c r="O375">
        <v>3</v>
      </c>
      <c r="P375">
        <v>2</v>
      </c>
      <c r="Q375">
        <v>1</v>
      </c>
      <c r="R375">
        <v>2</v>
      </c>
      <c r="S375">
        <v>3</v>
      </c>
      <c r="T375">
        <v>2</v>
      </c>
      <c r="U375">
        <v>2</v>
      </c>
      <c r="V375">
        <v>1</v>
      </c>
      <c r="W375">
        <v>2</v>
      </c>
      <c r="X375">
        <v>1</v>
      </c>
      <c r="Y375">
        <v>2</v>
      </c>
      <c r="Z375">
        <v>2</v>
      </c>
      <c r="AA375">
        <v>2</v>
      </c>
      <c r="AB375">
        <v>1</v>
      </c>
      <c r="AC375">
        <v>3</v>
      </c>
      <c r="AD375">
        <v>2</v>
      </c>
      <c r="AE375">
        <v>4</v>
      </c>
    </row>
    <row r="376" spans="1:31">
      <c r="A376">
        <v>22838</v>
      </c>
      <c r="B376">
        <v>0</v>
      </c>
      <c r="D376">
        <v>1989</v>
      </c>
      <c r="E376" s="37">
        <v>44140.840451388904</v>
      </c>
      <c r="F376" t="s">
        <v>102</v>
      </c>
      <c r="G376">
        <f t="shared" si="5"/>
        <v>69</v>
      </c>
      <c r="H376">
        <v>3</v>
      </c>
      <c r="I376">
        <v>3</v>
      </c>
      <c r="J376">
        <v>3</v>
      </c>
      <c r="K376">
        <v>2</v>
      </c>
      <c r="L376">
        <v>3</v>
      </c>
      <c r="M376">
        <v>4</v>
      </c>
      <c r="N376">
        <v>3</v>
      </c>
      <c r="O376">
        <v>2</v>
      </c>
      <c r="P376">
        <v>2</v>
      </c>
      <c r="Q376">
        <v>3</v>
      </c>
      <c r="R376">
        <v>3</v>
      </c>
      <c r="S376">
        <v>2</v>
      </c>
      <c r="T376">
        <v>3</v>
      </c>
      <c r="U376">
        <v>3</v>
      </c>
      <c r="V376">
        <v>2</v>
      </c>
      <c r="W376">
        <v>3</v>
      </c>
      <c r="X376">
        <v>3</v>
      </c>
      <c r="Y376">
        <v>3</v>
      </c>
      <c r="Z376">
        <v>4</v>
      </c>
      <c r="AA376">
        <v>3</v>
      </c>
      <c r="AB376">
        <v>2</v>
      </c>
      <c r="AC376">
        <v>3</v>
      </c>
      <c r="AD376">
        <v>4</v>
      </c>
      <c r="AE376">
        <v>3</v>
      </c>
    </row>
    <row r="377" spans="1:31">
      <c r="A377">
        <v>22839</v>
      </c>
      <c r="B377">
        <v>0</v>
      </c>
      <c r="C377">
        <v>0</v>
      </c>
      <c r="D377">
        <v>1978</v>
      </c>
      <c r="E377" s="37">
        <v>44140.8418634259</v>
      </c>
      <c r="F377" t="s">
        <v>123</v>
      </c>
      <c r="G377">
        <f t="shared" si="5"/>
        <v>52</v>
      </c>
      <c r="H377">
        <v>2</v>
      </c>
      <c r="I377">
        <v>1</v>
      </c>
      <c r="J377">
        <v>3</v>
      </c>
      <c r="K377">
        <v>1</v>
      </c>
      <c r="L377">
        <v>2</v>
      </c>
      <c r="M377">
        <v>4</v>
      </c>
      <c r="N377">
        <v>2</v>
      </c>
      <c r="O377">
        <v>1</v>
      </c>
      <c r="P377">
        <v>2</v>
      </c>
      <c r="Q377">
        <v>1</v>
      </c>
      <c r="R377">
        <v>2</v>
      </c>
      <c r="S377">
        <v>1</v>
      </c>
      <c r="T377">
        <v>1</v>
      </c>
      <c r="U377">
        <v>3</v>
      </c>
      <c r="V377">
        <v>2</v>
      </c>
      <c r="W377">
        <v>2</v>
      </c>
      <c r="X377">
        <v>1</v>
      </c>
      <c r="Y377">
        <v>3</v>
      </c>
      <c r="Z377">
        <v>4</v>
      </c>
      <c r="AA377">
        <v>3</v>
      </c>
      <c r="AB377">
        <v>3</v>
      </c>
      <c r="AC377">
        <v>2</v>
      </c>
      <c r="AD377">
        <v>3</v>
      </c>
      <c r="AE377">
        <v>3</v>
      </c>
    </row>
    <row r="378" spans="1:31">
      <c r="A378">
        <v>22841</v>
      </c>
      <c r="B378">
        <v>0</v>
      </c>
      <c r="C378">
        <v>0</v>
      </c>
      <c r="D378">
        <v>1996</v>
      </c>
      <c r="E378" s="37">
        <v>44140.8430787037</v>
      </c>
      <c r="F378" t="s">
        <v>99</v>
      </c>
      <c r="G378">
        <f t="shared" si="5"/>
        <v>53</v>
      </c>
      <c r="H378">
        <v>2</v>
      </c>
      <c r="I378">
        <v>2</v>
      </c>
      <c r="J378">
        <v>3</v>
      </c>
      <c r="K378">
        <v>2</v>
      </c>
      <c r="L378">
        <v>2</v>
      </c>
      <c r="M378">
        <v>2</v>
      </c>
      <c r="N378">
        <v>3</v>
      </c>
      <c r="O378">
        <v>2</v>
      </c>
      <c r="P378">
        <v>1</v>
      </c>
      <c r="Q378">
        <v>2</v>
      </c>
      <c r="R378">
        <v>2</v>
      </c>
      <c r="S378">
        <v>3</v>
      </c>
      <c r="T378">
        <v>2</v>
      </c>
      <c r="U378">
        <v>3</v>
      </c>
      <c r="V378">
        <v>2</v>
      </c>
      <c r="W378">
        <v>2</v>
      </c>
      <c r="X378">
        <v>1</v>
      </c>
      <c r="Y378">
        <v>2</v>
      </c>
      <c r="Z378">
        <v>3</v>
      </c>
      <c r="AA378">
        <v>3</v>
      </c>
      <c r="AB378">
        <v>2</v>
      </c>
      <c r="AC378">
        <v>3</v>
      </c>
      <c r="AD378">
        <v>2</v>
      </c>
      <c r="AE378">
        <v>2</v>
      </c>
    </row>
    <row r="379" spans="1:31">
      <c r="A379">
        <v>22843</v>
      </c>
      <c r="B379">
        <v>0</v>
      </c>
      <c r="C379">
        <v>0</v>
      </c>
      <c r="D379">
        <v>1996</v>
      </c>
      <c r="E379" s="37">
        <v>44140.856458333299</v>
      </c>
      <c r="F379" t="s">
        <v>155</v>
      </c>
      <c r="G379">
        <f t="shared" si="5"/>
        <v>58</v>
      </c>
      <c r="H379">
        <v>3</v>
      </c>
      <c r="I379">
        <v>2</v>
      </c>
      <c r="J379">
        <v>2</v>
      </c>
      <c r="K379">
        <v>2</v>
      </c>
      <c r="L379">
        <v>3</v>
      </c>
      <c r="M379">
        <v>2</v>
      </c>
      <c r="N379">
        <v>2</v>
      </c>
      <c r="O379">
        <v>2</v>
      </c>
      <c r="P379">
        <v>1</v>
      </c>
      <c r="Q379">
        <v>3</v>
      </c>
      <c r="R379">
        <v>4</v>
      </c>
      <c r="S379">
        <v>3</v>
      </c>
      <c r="T379">
        <v>1</v>
      </c>
      <c r="U379">
        <v>2</v>
      </c>
      <c r="V379">
        <v>2</v>
      </c>
      <c r="W379">
        <v>3</v>
      </c>
      <c r="X379">
        <v>2</v>
      </c>
      <c r="Y379">
        <v>4</v>
      </c>
      <c r="Z379">
        <v>3</v>
      </c>
      <c r="AA379">
        <v>3</v>
      </c>
      <c r="AB379">
        <v>2</v>
      </c>
      <c r="AC379">
        <v>3</v>
      </c>
      <c r="AD379">
        <v>2</v>
      </c>
      <c r="AE379">
        <v>2</v>
      </c>
    </row>
    <row r="380" spans="1:31">
      <c r="A380">
        <v>22844</v>
      </c>
      <c r="B380">
        <v>1</v>
      </c>
      <c r="C380">
        <v>0</v>
      </c>
      <c r="D380">
        <v>1998</v>
      </c>
      <c r="E380" s="37">
        <v>44140.883877314802</v>
      </c>
      <c r="F380" t="s">
        <v>99</v>
      </c>
      <c r="G380">
        <f t="shared" si="5"/>
        <v>64</v>
      </c>
      <c r="H380">
        <v>4</v>
      </c>
      <c r="I380">
        <v>4</v>
      </c>
      <c r="J380">
        <v>3</v>
      </c>
      <c r="K380">
        <v>2</v>
      </c>
      <c r="L380">
        <v>3</v>
      </c>
      <c r="M380">
        <v>3</v>
      </c>
      <c r="N380">
        <v>2</v>
      </c>
      <c r="O380">
        <v>2</v>
      </c>
      <c r="P380">
        <v>3</v>
      </c>
      <c r="Q380">
        <v>3</v>
      </c>
      <c r="R380">
        <v>3</v>
      </c>
      <c r="S380">
        <v>3</v>
      </c>
      <c r="T380">
        <v>3</v>
      </c>
      <c r="U380">
        <v>3</v>
      </c>
      <c r="V380">
        <v>2</v>
      </c>
      <c r="W380">
        <v>3</v>
      </c>
      <c r="X380">
        <v>1</v>
      </c>
      <c r="Y380">
        <v>3</v>
      </c>
      <c r="Z380">
        <v>2</v>
      </c>
      <c r="AA380">
        <v>3</v>
      </c>
      <c r="AB380">
        <v>1</v>
      </c>
      <c r="AC380">
        <v>3</v>
      </c>
      <c r="AD380">
        <v>2</v>
      </c>
      <c r="AE380">
        <v>3</v>
      </c>
    </row>
    <row r="381" spans="1:31">
      <c r="A381">
        <v>22845</v>
      </c>
      <c r="B381">
        <v>0</v>
      </c>
      <c r="C381">
        <v>0</v>
      </c>
      <c r="D381">
        <v>1996</v>
      </c>
      <c r="E381" s="37">
        <v>44140.857187499998</v>
      </c>
      <c r="F381" t="s">
        <v>97</v>
      </c>
      <c r="G381">
        <f t="shared" si="5"/>
        <v>53</v>
      </c>
      <c r="H381">
        <v>3</v>
      </c>
      <c r="I381">
        <v>2</v>
      </c>
      <c r="J381">
        <v>3</v>
      </c>
      <c r="K381">
        <v>2</v>
      </c>
      <c r="L381">
        <v>2</v>
      </c>
      <c r="M381">
        <v>3</v>
      </c>
      <c r="N381">
        <v>1</v>
      </c>
      <c r="O381">
        <v>1</v>
      </c>
      <c r="P381">
        <v>1</v>
      </c>
      <c r="Q381">
        <v>2</v>
      </c>
      <c r="R381">
        <v>2</v>
      </c>
      <c r="S381">
        <v>4</v>
      </c>
      <c r="T381">
        <v>2</v>
      </c>
      <c r="U381">
        <v>3</v>
      </c>
      <c r="V381">
        <v>1</v>
      </c>
      <c r="W381">
        <v>3</v>
      </c>
      <c r="X381">
        <v>2</v>
      </c>
      <c r="Y381">
        <v>3</v>
      </c>
      <c r="Z381">
        <v>4</v>
      </c>
      <c r="AA381">
        <v>3</v>
      </c>
      <c r="AB381">
        <v>1</v>
      </c>
      <c r="AC381">
        <v>2</v>
      </c>
      <c r="AD381">
        <v>1</v>
      </c>
      <c r="AE381">
        <v>2</v>
      </c>
    </row>
    <row r="382" spans="1:31">
      <c r="A382">
        <v>22846</v>
      </c>
      <c r="B382">
        <v>0</v>
      </c>
      <c r="C382">
        <v>0</v>
      </c>
      <c r="D382">
        <v>1996</v>
      </c>
      <c r="E382" s="37">
        <v>44140.859375</v>
      </c>
      <c r="F382" t="s">
        <v>99</v>
      </c>
      <c r="G382">
        <f t="shared" si="5"/>
        <v>50</v>
      </c>
      <c r="H382">
        <v>1</v>
      </c>
      <c r="I382">
        <v>2</v>
      </c>
      <c r="J382">
        <v>2</v>
      </c>
      <c r="K382">
        <v>2</v>
      </c>
      <c r="L382">
        <v>1</v>
      </c>
      <c r="M382">
        <v>3</v>
      </c>
      <c r="N382">
        <v>2</v>
      </c>
      <c r="O382">
        <v>2</v>
      </c>
      <c r="P382">
        <v>1</v>
      </c>
      <c r="Q382">
        <v>3</v>
      </c>
      <c r="R382">
        <v>3</v>
      </c>
      <c r="S382">
        <v>4</v>
      </c>
      <c r="T382">
        <v>2</v>
      </c>
      <c r="U382">
        <v>3</v>
      </c>
      <c r="V382">
        <v>1</v>
      </c>
      <c r="W382">
        <v>2</v>
      </c>
      <c r="X382">
        <v>1</v>
      </c>
      <c r="Y382">
        <v>2</v>
      </c>
      <c r="Z382">
        <v>3</v>
      </c>
      <c r="AA382">
        <v>2</v>
      </c>
      <c r="AB382">
        <v>2</v>
      </c>
      <c r="AC382">
        <v>3</v>
      </c>
      <c r="AD382">
        <v>1</v>
      </c>
      <c r="AE382">
        <v>2</v>
      </c>
    </row>
    <row r="383" spans="1:31">
      <c r="A383">
        <v>22848</v>
      </c>
      <c r="B383">
        <v>0</v>
      </c>
      <c r="D383">
        <v>1997</v>
      </c>
      <c r="E383" s="37">
        <v>44140.861481481501</v>
      </c>
      <c r="F383" t="s">
        <v>102</v>
      </c>
      <c r="G383">
        <f t="shared" si="5"/>
        <v>45</v>
      </c>
      <c r="H383">
        <v>3</v>
      </c>
      <c r="I383">
        <v>2</v>
      </c>
      <c r="J383">
        <v>2</v>
      </c>
      <c r="K383">
        <v>2</v>
      </c>
      <c r="L383">
        <v>2</v>
      </c>
      <c r="M383">
        <v>2</v>
      </c>
      <c r="N383">
        <v>2</v>
      </c>
      <c r="O383">
        <v>2</v>
      </c>
      <c r="P383">
        <v>1</v>
      </c>
      <c r="Q383">
        <v>2</v>
      </c>
      <c r="R383">
        <v>3</v>
      </c>
      <c r="S383">
        <v>3</v>
      </c>
      <c r="T383">
        <v>2</v>
      </c>
      <c r="U383">
        <v>3</v>
      </c>
      <c r="V383">
        <v>1</v>
      </c>
      <c r="W383">
        <v>1</v>
      </c>
      <c r="X383">
        <v>1</v>
      </c>
      <c r="Y383">
        <v>1</v>
      </c>
      <c r="Z383">
        <v>1</v>
      </c>
      <c r="AA383">
        <v>2</v>
      </c>
      <c r="AB383">
        <v>1</v>
      </c>
      <c r="AC383">
        <v>3</v>
      </c>
      <c r="AD383">
        <v>1</v>
      </c>
      <c r="AE383">
        <v>2</v>
      </c>
    </row>
    <row r="384" spans="1:31">
      <c r="A384">
        <v>22849</v>
      </c>
      <c r="B384">
        <v>0</v>
      </c>
      <c r="C384">
        <v>0</v>
      </c>
      <c r="D384">
        <v>1996</v>
      </c>
      <c r="E384" s="37">
        <v>44140.863171296303</v>
      </c>
      <c r="F384" t="s">
        <v>99</v>
      </c>
      <c r="G384">
        <f t="shared" si="5"/>
        <v>64</v>
      </c>
      <c r="H384">
        <v>4</v>
      </c>
      <c r="I384">
        <v>3</v>
      </c>
      <c r="J384">
        <v>4</v>
      </c>
      <c r="K384">
        <v>2</v>
      </c>
      <c r="L384">
        <v>3</v>
      </c>
      <c r="M384">
        <v>1</v>
      </c>
      <c r="N384">
        <v>3</v>
      </c>
      <c r="O384">
        <v>2</v>
      </c>
      <c r="P384">
        <v>1</v>
      </c>
      <c r="Q384">
        <v>1</v>
      </c>
      <c r="R384">
        <v>4</v>
      </c>
      <c r="S384">
        <v>4</v>
      </c>
      <c r="T384">
        <v>3</v>
      </c>
      <c r="U384">
        <v>2</v>
      </c>
      <c r="V384">
        <v>1</v>
      </c>
      <c r="W384">
        <v>3</v>
      </c>
      <c r="X384">
        <v>1</v>
      </c>
      <c r="Y384">
        <v>4</v>
      </c>
      <c r="Z384">
        <v>3</v>
      </c>
      <c r="AA384">
        <v>4</v>
      </c>
      <c r="AB384">
        <v>2</v>
      </c>
      <c r="AC384">
        <v>3</v>
      </c>
      <c r="AD384">
        <v>4</v>
      </c>
      <c r="AE384">
        <v>2</v>
      </c>
    </row>
    <row r="385" spans="1:31">
      <c r="A385">
        <v>22854</v>
      </c>
      <c r="B385">
        <v>1</v>
      </c>
      <c r="D385">
        <v>1996</v>
      </c>
      <c r="E385" s="37">
        <v>44140.869097222203</v>
      </c>
      <c r="F385" t="s">
        <v>102</v>
      </c>
      <c r="G385">
        <f t="shared" si="5"/>
        <v>43</v>
      </c>
      <c r="H385">
        <v>4</v>
      </c>
      <c r="I385">
        <v>4</v>
      </c>
      <c r="J385">
        <v>2</v>
      </c>
      <c r="K385">
        <v>1</v>
      </c>
      <c r="L385">
        <v>1</v>
      </c>
      <c r="M385">
        <v>1</v>
      </c>
      <c r="N385">
        <v>1</v>
      </c>
      <c r="O385">
        <v>1</v>
      </c>
      <c r="P385">
        <v>1</v>
      </c>
      <c r="Q385">
        <v>1</v>
      </c>
      <c r="R385">
        <v>1</v>
      </c>
      <c r="S385">
        <v>4</v>
      </c>
      <c r="T385">
        <v>4</v>
      </c>
      <c r="U385">
        <v>1</v>
      </c>
      <c r="V385">
        <v>3</v>
      </c>
      <c r="W385">
        <v>1</v>
      </c>
      <c r="X385">
        <v>1</v>
      </c>
      <c r="Y385">
        <v>2</v>
      </c>
      <c r="Z385">
        <v>1</v>
      </c>
      <c r="AA385">
        <v>1</v>
      </c>
      <c r="AB385">
        <v>1</v>
      </c>
      <c r="AC385">
        <v>4</v>
      </c>
      <c r="AD385">
        <v>1</v>
      </c>
      <c r="AE385">
        <v>1</v>
      </c>
    </row>
    <row r="386" spans="1:31">
      <c r="A386">
        <v>22865</v>
      </c>
      <c r="B386">
        <v>0</v>
      </c>
      <c r="C386">
        <v>0</v>
      </c>
      <c r="D386">
        <v>1980</v>
      </c>
      <c r="E386" s="37">
        <v>44140.954502314802</v>
      </c>
      <c r="F386" t="s">
        <v>264</v>
      </c>
      <c r="G386">
        <f t="shared" ref="G386:G449" si="6">SUM(H386:AE386)</f>
        <v>65</v>
      </c>
      <c r="H386">
        <v>3</v>
      </c>
      <c r="I386">
        <v>3</v>
      </c>
      <c r="J386">
        <v>3</v>
      </c>
      <c r="K386">
        <v>3</v>
      </c>
      <c r="L386">
        <v>3</v>
      </c>
      <c r="M386">
        <v>2</v>
      </c>
      <c r="N386">
        <v>3</v>
      </c>
      <c r="O386">
        <v>3</v>
      </c>
      <c r="P386">
        <v>2</v>
      </c>
      <c r="Q386">
        <v>2</v>
      </c>
      <c r="R386">
        <v>3</v>
      </c>
      <c r="S386">
        <v>2</v>
      </c>
      <c r="T386">
        <v>2</v>
      </c>
      <c r="U386">
        <v>3</v>
      </c>
      <c r="V386">
        <v>3</v>
      </c>
      <c r="W386">
        <v>3</v>
      </c>
      <c r="X386">
        <v>3</v>
      </c>
      <c r="Y386">
        <v>3</v>
      </c>
      <c r="Z386">
        <v>2</v>
      </c>
      <c r="AA386">
        <v>3</v>
      </c>
      <c r="AB386">
        <v>3</v>
      </c>
      <c r="AC386">
        <v>3</v>
      </c>
      <c r="AD386">
        <v>2</v>
      </c>
      <c r="AE386">
        <v>3</v>
      </c>
    </row>
    <row r="387" spans="1:31">
      <c r="A387">
        <v>22869</v>
      </c>
      <c r="B387">
        <v>1</v>
      </c>
      <c r="C387">
        <v>0</v>
      </c>
      <c r="D387">
        <v>2006</v>
      </c>
      <c r="E387" s="37">
        <v>44140.9819907407</v>
      </c>
      <c r="F387" t="s">
        <v>97</v>
      </c>
      <c r="G387">
        <f t="shared" si="6"/>
        <v>54</v>
      </c>
      <c r="H387">
        <v>1</v>
      </c>
      <c r="I387">
        <v>2</v>
      </c>
      <c r="J387">
        <v>2</v>
      </c>
      <c r="K387">
        <v>2</v>
      </c>
      <c r="L387">
        <v>3</v>
      </c>
      <c r="M387">
        <v>3</v>
      </c>
      <c r="N387">
        <v>2</v>
      </c>
      <c r="O387">
        <v>3</v>
      </c>
      <c r="P387">
        <v>2</v>
      </c>
      <c r="Q387">
        <v>3</v>
      </c>
      <c r="R387">
        <v>2</v>
      </c>
      <c r="S387">
        <v>2</v>
      </c>
      <c r="T387">
        <v>3</v>
      </c>
      <c r="U387">
        <v>3</v>
      </c>
      <c r="V387">
        <v>3</v>
      </c>
      <c r="W387">
        <v>2</v>
      </c>
      <c r="X387">
        <v>1</v>
      </c>
      <c r="Y387">
        <v>2</v>
      </c>
      <c r="Z387">
        <v>1</v>
      </c>
      <c r="AA387">
        <v>2</v>
      </c>
      <c r="AB387">
        <v>3</v>
      </c>
      <c r="AC387">
        <v>3</v>
      </c>
      <c r="AD387">
        <v>2</v>
      </c>
      <c r="AE387">
        <v>2</v>
      </c>
    </row>
    <row r="388" spans="1:31">
      <c r="A388">
        <v>22872</v>
      </c>
      <c r="B388">
        <v>1</v>
      </c>
      <c r="C388">
        <v>0</v>
      </c>
      <c r="D388">
        <v>2003</v>
      </c>
      <c r="E388" s="37">
        <v>44140.999965277799</v>
      </c>
      <c r="F388" t="s">
        <v>95</v>
      </c>
      <c r="G388">
        <f t="shared" si="6"/>
        <v>51</v>
      </c>
      <c r="H388">
        <v>3</v>
      </c>
      <c r="I388">
        <v>1</v>
      </c>
      <c r="J388">
        <v>2</v>
      </c>
      <c r="K388">
        <v>2</v>
      </c>
      <c r="L388">
        <v>1</v>
      </c>
      <c r="M388">
        <v>3</v>
      </c>
      <c r="N388">
        <v>2</v>
      </c>
      <c r="O388">
        <v>2</v>
      </c>
      <c r="P388">
        <v>1</v>
      </c>
      <c r="Q388">
        <v>3</v>
      </c>
      <c r="R388">
        <v>4</v>
      </c>
      <c r="S388">
        <v>3</v>
      </c>
      <c r="T388">
        <v>1</v>
      </c>
      <c r="U388">
        <v>3</v>
      </c>
      <c r="V388">
        <v>2</v>
      </c>
      <c r="W388">
        <v>1</v>
      </c>
      <c r="X388">
        <v>1</v>
      </c>
      <c r="Y388">
        <v>1</v>
      </c>
      <c r="Z388">
        <v>3</v>
      </c>
      <c r="AA388">
        <v>2</v>
      </c>
      <c r="AB388">
        <v>3</v>
      </c>
      <c r="AC388">
        <v>3</v>
      </c>
      <c r="AD388">
        <v>2</v>
      </c>
      <c r="AE388">
        <v>2</v>
      </c>
    </row>
    <row r="389" spans="1:31">
      <c r="A389">
        <v>22905</v>
      </c>
      <c r="B389">
        <v>1</v>
      </c>
      <c r="C389">
        <v>0</v>
      </c>
      <c r="D389">
        <v>1986</v>
      </c>
      <c r="E389" s="37">
        <v>44141.521851851903</v>
      </c>
      <c r="F389" t="s">
        <v>265</v>
      </c>
      <c r="G389">
        <f t="shared" si="6"/>
        <v>49</v>
      </c>
      <c r="H389">
        <v>2</v>
      </c>
      <c r="I389">
        <v>2</v>
      </c>
      <c r="J389">
        <v>2</v>
      </c>
      <c r="K389">
        <v>2</v>
      </c>
      <c r="L389">
        <v>2</v>
      </c>
      <c r="M389">
        <v>2</v>
      </c>
      <c r="N389">
        <v>2</v>
      </c>
      <c r="O389">
        <v>2</v>
      </c>
      <c r="P389">
        <v>2</v>
      </c>
      <c r="Q389">
        <v>2</v>
      </c>
      <c r="R389">
        <v>2</v>
      </c>
      <c r="S389">
        <v>2</v>
      </c>
      <c r="T389">
        <v>2</v>
      </c>
      <c r="U389">
        <v>2</v>
      </c>
      <c r="V389">
        <v>2</v>
      </c>
      <c r="W389">
        <v>2</v>
      </c>
      <c r="X389">
        <v>2</v>
      </c>
      <c r="Y389">
        <v>2</v>
      </c>
      <c r="Z389">
        <v>2</v>
      </c>
      <c r="AA389">
        <v>2</v>
      </c>
      <c r="AB389">
        <v>2</v>
      </c>
      <c r="AC389">
        <v>3</v>
      </c>
      <c r="AD389">
        <v>2</v>
      </c>
      <c r="AE389">
        <v>2</v>
      </c>
    </row>
    <row r="390" spans="1:31">
      <c r="A390">
        <v>22910</v>
      </c>
      <c r="B390">
        <v>1</v>
      </c>
      <c r="C390">
        <v>1</v>
      </c>
      <c r="D390">
        <v>1997</v>
      </c>
      <c r="E390" s="37">
        <v>44141.540312500001</v>
      </c>
      <c r="F390" t="s">
        <v>266</v>
      </c>
      <c r="G390">
        <f t="shared" si="6"/>
        <v>48</v>
      </c>
      <c r="H390">
        <v>2</v>
      </c>
      <c r="I390">
        <v>2</v>
      </c>
      <c r="J390">
        <v>3</v>
      </c>
      <c r="K390">
        <v>1</v>
      </c>
      <c r="L390">
        <v>1</v>
      </c>
      <c r="M390">
        <v>3</v>
      </c>
      <c r="N390">
        <v>2</v>
      </c>
      <c r="O390">
        <v>3</v>
      </c>
      <c r="P390">
        <v>1</v>
      </c>
      <c r="Q390">
        <v>2</v>
      </c>
      <c r="R390">
        <v>3</v>
      </c>
      <c r="S390">
        <v>4</v>
      </c>
      <c r="T390">
        <v>3</v>
      </c>
      <c r="U390">
        <v>2</v>
      </c>
      <c r="V390">
        <v>1</v>
      </c>
      <c r="W390">
        <v>2</v>
      </c>
      <c r="X390">
        <v>1</v>
      </c>
      <c r="Y390">
        <v>1</v>
      </c>
      <c r="Z390">
        <v>3</v>
      </c>
      <c r="AA390">
        <v>1</v>
      </c>
      <c r="AB390">
        <v>1</v>
      </c>
      <c r="AC390">
        <v>4</v>
      </c>
      <c r="AD390">
        <v>1</v>
      </c>
      <c r="AE390">
        <v>1</v>
      </c>
    </row>
    <row r="391" spans="1:31">
      <c r="A391">
        <v>22911</v>
      </c>
      <c r="B391">
        <v>1</v>
      </c>
      <c r="C391">
        <v>0</v>
      </c>
      <c r="D391">
        <v>2000</v>
      </c>
      <c r="E391" s="37">
        <v>44141.565601851798</v>
      </c>
      <c r="F391" t="s">
        <v>267</v>
      </c>
      <c r="G391">
        <f t="shared" si="6"/>
        <v>51</v>
      </c>
      <c r="H391">
        <v>1</v>
      </c>
      <c r="I391">
        <v>3</v>
      </c>
      <c r="J391">
        <v>3</v>
      </c>
      <c r="K391">
        <v>2</v>
      </c>
      <c r="L391">
        <v>3</v>
      </c>
      <c r="M391">
        <v>1</v>
      </c>
      <c r="N391">
        <v>2</v>
      </c>
      <c r="O391">
        <v>3</v>
      </c>
      <c r="P391">
        <v>2</v>
      </c>
      <c r="Q391">
        <v>1</v>
      </c>
      <c r="R391">
        <v>3</v>
      </c>
      <c r="S391">
        <v>4</v>
      </c>
      <c r="T391">
        <v>2</v>
      </c>
      <c r="U391">
        <v>3</v>
      </c>
      <c r="V391">
        <v>1</v>
      </c>
      <c r="W391">
        <v>3</v>
      </c>
      <c r="X391">
        <v>1</v>
      </c>
      <c r="Y391">
        <v>1</v>
      </c>
      <c r="Z391">
        <v>3</v>
      </c>
      <c r="AA391">
        <v>1</v>
      </c>
      <c r="AB391">
        <v>1</v>
      </c>
      <c r="AC391">
        <v>3</v>
      </c>
      <c r="AD391">
        <v>2</v>
      </c>
      <c r="AE391">
        <v>2</v>
      </c>
    </row>
    <row r="392" spans="1:31">
      <c r="A392">
        <v>22913</v>
      </c>
      <c r="B392">
        <v>0</v>
      </c>
      <c r="C392">
        <v>0</v>
      </c>
      <c r="D392">
        <v>1968</v>
      </c>
      <c r="E392" s="37">
        <v>44141.580428240697</v>
      </c>
      <c r="F392" t="s">
        <v>268</v>
      </c>
      <c r="G392">
        <f t="shared" si="6"/>
        <v>45</v>
      </c>
      <c r="H392">
        <v>1</v>
      </c>
      <c r="I392">
        <v>1</v>
      </c>
      <c r="J392">
        <v>1</v>
      </c>
      <c r="K392">
        <v>1</v>
      </c>
      <c r="L392">
        <v>4</v>
      </c>
      <c r="M392">
        <v>1</v>
      </c>
      <c r="N392">
        <v>2</v>
      </c>
      <c r="O392">
        <v>2</v>
      </c>
      <c r="P392">
        <v>4</v>
      </c>
      <c r="Q392">
        <v>1</v>
      </c>
      <c r="R392">
        <v>2</v>
      </c>
      <c r="S392">
        <v>4</v>
      </c>
      <c r="T392">
        <v>1</v>
      </c>
      <c r="U392">
        <v>1</v>
      </c>
      <c r="V392">
        <v>1</v>
      </c>
      <c r="W392">
        <v>2</v>
      </c>
      <c r="X392">
        <v>1</v>
      </c>
      <c r="Y392">
        <v>2</v>
      </c>
      <c r="Z392">
        <v>2</v>
      </c>
      <c r="AA392">
        <v>3</v>
      </c>
      <c r="AB392">
        <v>2</v>
      </c>
      <c r="AC392">
        <v>4</v>
      </c>
      <c r="AD392">
        <v>1</v>
      </c>
      <c r="AE392">
        <v>1</v>
      </c>
    </row>
    <row r="393" spans="1:31">
      <c r="A393">
        <v>22923</v>
      </c>
      <c r="B393">
        <v>0</v>
      </c>
      <c r="C393">
        <v>0</v>
      </c>
      <c r="D393">
        <v>1997</v>
      </c>
      <c r="E393" s="37">
        <v>44141.691354166702</v>
      </c>
      <c r="F393" t="s">
        <v>230</v>
      </c>
      <c r="G393">
        <f t="shared" si="6"/>
        <v>64</v>
      </c>
      <c r="H393">
        <v>2</v>
      </c>
      <c r="I393">
        <v>2</v>
      </c>
      <c r="J393">
        <v>3</v>
      </c>
      <c r="K393">
        <v>3</v>
      </c>
      <c r="L393">
        <v>2</v>
      </c>
      <c r="M393">
        <v>2</v>
      </c>
      <c r="N393">
        <v>2</v>
      </c>
      <c r="O393">
        <v>3</v>
      </c>
      <c r="P393">
        <v>2</v>
      </c>
      <c r="Q393">
        <v>3</v>
      </c>
      <c r="R393">
        <v>4</v>
      </c>
      <c r="S393">
        <v>3</v>
      </c>
      <c r="T393">
        <v>3</v>
      </c>
      <c r="U393">
        <v>3</v>
      </c>
      <c r="V393">
        <v>2</v>
      </c>
      <c r="W393">
        <v>2</v>
      </c>
      <c r="X393">
        <v>3</v>
      </c>
      <c r="Y393">
        <v>3</v>
      </c>
      <c r="Z393">
        <v>3</v>
      </c>
      <c r="AA393">
        <v>3</v>
      </c>
      <c r="AB393">
        <v>3</v>
      </c>
      <c r="AC393">
        <v>3</v>
      </c>
      <c r="AD393">
        <v>2</v>
      </c>
      <c r="AE393">
        <v>3</v>
      </c>
    </row>
    <row r="394" spans="1:31">
      <c r="A394">
        <v>22945</v>
      </c>
      <c r="B394">
        <v>1</v>
      </c>
      <c r="D394">
        <v>2005</v>
      </c>
      <c r="E394" s="37">
        <v>44141.781099537002</v>
      </c>
      <c r="F394" t="s">
        <v>102</v>
      </c>
      <c r="G394">
        <f t="shared" si="6"/>
        <v>66</v>
      </c>
      <c r="H394">
        <v>4</v>
      </c>
      <c r="I394">
        <v>3</v>
      </c>
      <c r="J394">
        <v>4</v>
      </c>
      <c r="K394">
        <v>2</v>
      </c>
      <c r="L394">
        <v>3</v>
      </c>
      <c r="M394">
        <v>2</v>
      </c>
      <c r="N394">
        <v>3</v>
      </c>
      <c r="O394">
        <v>3</v>
      </c>
      <c r="P394">
        <v>2</v>
      </c>
      <c r="Q394">
        <v>2</v>
      </c>
      <c r="R394">
        <v>3</v>
      </c>
      <c r="S394">
        <v>3</v>
      </c>
      <c r="T394">
        <v>3</v>
      </c>
      <c r="U394">
        <v>3</v>
      </c>
      <c r="V394">
        <v>3</v>
      </c>
      <c r="W394">
        <v>2</v>
      </c>
      <c r="X394">
        <v>2</v>
      </c>
      <c r="Y394">
        <v>2</v>
      </c>
      <c r="Z394">
        <v>2</v>
      </c>
      <c r="AA394">
        <v>3</v>
      </c>
      <c r="AB394">
        <v>3</v>
      </c>
      <c r="AC394">
        <v>3</v>
      </c>
      <c r="AD394">
        <v>3</v>
      </c>
      <c r="AE394">
        <v>3</v>
      </c>
    </row>
    <row r="395" spans="1:31">
      <c r="A395">
        <v>22957</v>
      </c>
      <c r="B395">
        <v>1</v>
      </c>
      <c r="C395">
        <v>0</v>
      </c>
      <c r="D395">
        <v>2004</v>
      </c>
      <c r="E395" s="37">
        <v>44141.866435185198</v>
      </c>
      <c r="F395" t="s">
        <v>270</v>
      </c>
      <c r="G395">
        <f t="shared" si="6"/>
        <v>54</v>
      </c>
      <c r="H395">
        <v>2</v>
      </c>
      <c r="I395">
        <v>2</v>
      </c>
      <c r="J395">
        <v>3</v>
      </c>
      <c r="K395">
        <v>2</v>
      </c>
      <c r="L395">
        <v>2</v>
      </c>
      <c r="M395">
        <v>3</v>
      </c>
      <c r="N395">
        <v>2</v>
      </c>
      <c r="O395">
        <v>3</v>
      </c>
      <c r="P395">
        <v>3</v>
      </c>
      <c r="Q395">
        <v>2</v>
      </c>
      <c r="R395">
        <v>2</v>
      </c>
      <c r="S395">
        <v>2</v>
      </c>
      <c r="T395">
        <v>3</v>
      </c>
      <c r="U395">
        <v>2</v>
      </c>
      <c r="V395">
        <v>2</v>
      </c>
      <c r="W395">
        <v>2</v>
      </c>
      <c r="X395">
        <v>2</v>
      </c>
      <c r="Y395">
        <v>2</v>
      </c>
      <c r="Z395">
        <v>2</v>
      </c>
      <c r="AA395">
        <v>2</v>
      </c>
      <c r="AB395">
        <v>2</v>
      </c>
      <c r="AC395">
        <v>2</v>
      </c>
      <c r="AD395">
        <v>2</v>
      </c>
      <c r="AE395">
        <v>3</v>
      </c>
    </row>
    <row r="396" spans="1:31">
      <c r="A396">
        <v>22963</v>
      </c>
      <c r="B396">
        <v>1</v>
      </c>
      <c r="C396">
        <v>0</v>
      </c>
      <c r="D396">
        <v>2004</v>
      </c>
      <c r="E396" s="37">
        <v>44141.934560185196</v>
      </c>
      <c r="F396" t="s">
        <v>111</v>
      </c>
      <c r="G396">
        <f t="shared" si="6"/>
        <v>35</v>
      </c>
      <c r="H396">
        <v>2</v>
      </c>
      <c r="I396">
        <v>1</v>
      </c>
      <c r="J396">
        <v>1</v>
      </c>
      <c r="K396">
        <v>1</v>
      </c>
      <c r="L396">
        <v>1</v>
      </c>
      <c r="M396">
        <v>1</v>
      </c>
      <c r="N396">
        <v>3</v>
      </c>
      <c r="O396">
        <v>1</v>
      </c>
      <c r="P396">
        <v>1</v>
      </c>
      <c r="Q396">
        <v>1</v>
      </c>
      <c r="R396">
        <v>1</v>
      </c>
      <c r="S396">
        <v>3</v>
      </c>
      <c r="T396">
        <v>1</v>
      </c>
      <c r="U396">
        <v>1</v>
      </c>
      <c r="V396">
        <v>1</v>
      </c>
      <c r="W396">
        <v>2</v>
      </c>
      <c r="X396">
        <v>1</v>
      </c>
      <c r="Y396">
        <v>1</v>
      </c>
      <c r="Z396">
        <v>3</v>
      </c>
      <c r="AA396">
        <v>1</v>
      </c>
      <c r="AB396">
        <v>1</v>
      </c>
      <c r="AC396">
        <v>2</v>
      </c>
      <c r="AD396">
        <v>2</v>
      </c>
      <c r="AE396">
        <v>2</v>
      </c>
    </row>
    <row r="397" spans="1:31">
      <c r="A397">
        <v>23007</v>
      </c>
      <c r="B397">
        <v>0</v>
      </c>
      <c r="D397">
        <v>1999</v>
      </c>
      <c r="E397" s="37">
        <v>44142.584872685198</v>
      </c>
      <c r="F397" t="s">
        <v>102</v>
      </c>
      <c r="G397">
        <f t="shared" si="6"/>
        <v>52</v>
      </c>
      <c r="H397">
        <v>4</v>
      </c>
      <c r="I397">
        <v>1</v>
      </c>
      <c r="J397">
        <v>1</v>
      </c>
      <c r="K397">
        <v>2</v>
      </c>
      <c r="L397">
        <v>1</v>
      </c>
      <c r="M397">
        <v>2</v>
      </c>
      <c r="N397">
        <v>1</v>
      </c>
      <c r="O397">
        <v>4</v>
      </c>
      <c r="P397">
        <v>1</v>
      </c>
      <c r="Q397">
        <v>2</v>
      </c>
      <c r="R397">
        <v>3</v>
      </c>
      <c r="S397">
        <v>4</v>
      </c>
      <c r="T397">
        <v>2</v>
      </c>
      <c r="U397">
        <v>2</v>
      </c>
      <c r="V397">
        <v>4</v>
      </c>
      <c r="W397">
        <v>2</v>
      </c>
      <c r="X397">
        <v>1</v>
      </c>
      <c r="Y397">
        <v>3</v>
      </c>
      <c r="Z397">
        <v>2</v>
      </c>
      <c r="AA397">
        <v>3</v>
      </c>
      <c r="AB397">
        <v>1</v>
      </c>
      <c r="AC397">
        <v>3</v>
      </c>
      <c r="AD397">
        <v>1</v>
      </c>
      <c r="AE397">
        <v>2</v>
      </c>
    </row>
    <row r="398" spans="1:31">
      <c r="A398">
        <v>23029</v>
      </c>
      <c r="B398">
        <v>1</v>
      </c>
      <c r="C398">
        <v>0</v>
      </c>
      <c r="D398">
        <v>2005</v>
      </c>
      <c r="E398" s="37">
        <v>44142.868611111102</v>
      </c>
      <c r="F398" t="s">
        <v>97</v>
      </c>
      <c r="G398">
        <f t="shared" si="6"/>
        <v>67</v>
      </c>
      <c r="H398">
        <v>4</v>
      </c>
      <c r="I398">
        <v>4</v>
      </c>
      <c r="J398">
        <v>4</v>
      </c>
      <c r="K398">
        <v>3</v>
      </c>
      <c r="L398">
        <v>2</v>
      </c>
      <c r="M398">
        <v>4</v>
      </c>
      <c r="N398">
        <v>2</v>
      </c>
      <c r="O398">
        <v>3</v>
      </c>
      <c r="P398">
        <v>2</v>
      </c>
      <c r="Q398">
        <v>2</v>
      </c>
      <c r="R398">
        <v>3</v>
      </c>
      <c r="S398">
        <v>1</v>
      </c>
      <c r="T398">
        <v>4</v>
      </c>
      <c r="U398">
        <v>2</v>
      </c>
      <c r="V398">
        <v>4</v>
      </c>
      <c r="W398">
        <v>2</v>
      </c>
      <c r="X398">
        <v>2</v>
      </c>
      <c r="Y398">
        <v>1</v>
      </c>
      <c r="Z398">
        <v>1</v>
      </c>
      <c r="AA398">
        <v>4</v>
      </c>
      <c r="AB398">
        <v>4</v>
      </c>
      <c r="AC398">
        <v>1</v>
      </c>
      <c r="AD398">
        <v>4</v>
      </c>
      <c r="AE398">
        <v>4</v>
      </c>
    </row>
    <row r="399" spans="1:31">
      <c r="A399">
        <v>23054</v>
      </c>
      <c r="B399">
        <v>1</v>
      </c>
      <c r="D399">
        <v>2003</v>
      </c>
      <c r="E399" s="37">
        <v>44143.442511574103</v>
      </c>
      <c r="F399" t="s">
        <v>102</v>
      </c>
      <c r="G399">
        <f t="shared" si="6"/>
        <v>64</v>
      </c>
      <c r="H399">
        <v>4</v>
      </c>
      <c r="I399">
        <v>4</v>
      </c>
      <c r="J399">
        <v>4</v>
      </c>
      <c r="K399">
        <v>2</v>
      </c>
      <c r="L399">
        <v>4</v>
      </c>
      <c r="M399">
        <v>3</v>
      </c>
      <c r="N399">
        <v>2</v>
      </c>
      <c r="O399">
        <v>2</v>
      </c>
      <c r="P399">
        <v>2</v>
      </c>
      <c r="Q399">
        <v>3</v>
      </c>
      <c r="R399">
        <v>3</v>
      </c>
      <c r="S399">
        <v>3</v>
      </c>
      <c r="T399">
        <v>2</v>
      </c>
      <c r="U399">
        <v>3</v>
      </c>
      <c r="V399">
        <v>2</v>
      </c>
      <c r="W399">
        <v>2</v>
      </c>
      <c r="X399">
        <v>2</v>
      </c>
      <c r="Y399">
        <v>3</v>
      </c>
      <c r="Z399">
        <v>2</v>
      </c>
      <c r="AA399">
        <v>3</v>
      </c>
      <c r="AB399">
        <v>2</v>
      </c>
      <c r="AC399">
        <v>2</v>
      </c>
      <c r="AD399">
        <v>3</v>
      </c>
      <c r="AE399">
        <v>2</v>
      </c>
    </row>
    <row r="400" spans="1:31">
      <c r="A400">
        <v>23060</v>
      </c>
      <c r="B400">
        <v>1</v>
      </c>
      <c r="D400">
        <v>1998</v>
      </c>
      <c r="E400" s="37">
        <v>44148.6887615741</v>
      </c>
      <c r="F400" t="s">
        <v>102</v>
      </c>
      <c r="G400">
        <f t="shared" si="6"/>
        <v>55</v>
      </c>
      <c r="H400">
        <v>3</v>
      </c>
      <c r="I400">
        <v>2</v>
      </c>
      <c r="J400">
        <v>3</v>
      </c>
      <c r="K400">
        <v>2</v>
      </c>
      <c r="L400">
        <v>2</v>
      </c>
      <c r="M400">
        <v>3</v>
      </c>
      <c r="N400">
        <v>3</v>
      </c>
      <c r="O400">
        <v>2</v>
      </c>
      <c r="P400">
        <v>2</v>
      </c>
      <c r="Q400">
        <v>2</v>
      </c>
      <c r="R400">
        <v>3</v>
      </c>
      <c r="S400">
        <v>2</v>
      </c>
      <c r="T400">
        <v>3</v>
      </c>
      <c r="U400">
        <v>2</v>
      </c>
      <c r="V400">
        <v>2</v>
      </c>
      <c r="W400">
        <v>2</v>
      </c>
      <c r="X400">
        <v>2</v>
      </c>
      <c r="Y400">
        <v>2</v>
      </c>
      <c r="Z400">
        <v>2</v>
      </c>
      <c r="AA400">
        <v>2</v>
      </c>
      <c r="AB400">
        <v>2</v>
      </c>
      <c r="AC400">
        <v>3</v>
      </c>
      <c r="AD400">
        <v>2</v>
      </c>
      <c r="AE400">
        <v>2</v>
      </c>
    </row>
    <row r="401" spans="1:31">
      <c r="A401">
        <v>23068</v>
      </c>
      <c r="B401">
        <v>0</v>
      </c>
      <c r="C401">
        <v>0</v>
      </c>
      <c r="D401">
        <v>1996</v>
      </c>
      <c r="E401" s="37">
        <v>44143.544618055603</v>
      </c>
      <c r="F401" t="s">
        <v>166</v>
      </c>
      <c r="G401">
        <f t="shared" si="6"/>
        <v>72</v>
      </c>
      <c r="H401">
        <v>4</v>
      </c>
      <c r="I401">
        <v>3</v>
      </c>
      <c r="J401">
        <v>3</v>
      </c>
      <c r="K401">
        <v>2</v>
      </c>
      <c r="L401">
        <v>2</v>
      </c>
      <c r="M401">
        <v>3</v>
      </c>
      <c r="N401">
        <v>3</v>
      </c>
      <c r="O401">
        <v>3</v>
      </c>
      <c r="P401">
        <v>2</v>
      </c>
      <c r="Q401">
        <v>3</v>
      </c>
      <c r="R401">
        <v>4</v>
      </c>
      <c r="S401">
        <v>4</v>
      </c>
      <c r="T401">
        <v>2</v>
      </c>
      <c r="U401">
        <v>3</v>
      </c>
      <c r="V401">
        <v>2</v>
      </c>
      <c r="W401">
        <v>2</v>
      </c>
      <c r="X401">
        <v>2</v>
      </c>
      <c r="Y401">
        <v>4</v>
      </c>
      <c r="Z401">
        <v>4</v>
      </c>
      <c r="AA401">
        <v>4</v>
      </c>
      <c r="AB401">
        <v>3</v>
      </c>
      <c r="AC401">
        <v>4</v>
      </c>
      <c r="AD401">
        <v>3</v>
      </c>
      <c r="AE401">
        <v>3</v>
      </c>
    </row>
    <row r="402" spans="1:31">
      <c r="A402">
        <v>23077</v>
      </c>
      <c r="B402">
        <v>1</v>
      </c>
      <c r="C402">
        <v>0</v>
      </c>
      <c r="D402">
        <v>2005</v>
      </c>
      <c r="E402" s="37">
        <v>44143.604236111103</v>
      </c>
      <c r="F402" t="s">
        <v>195</v>
      </c>
      <c r="G402">
        <f t="shared" si="6"/>
        <v>64</v>
      </c>
      <c r="H402">
        <v>1</v>
      </c>
      <c r="I402">
        <v>2</v>
      </c>
      <c r="J402">
        <v>2</v>
      </c>
      <c r="K402">
        <v>2</v>
      </c>
      <c r="L402">
        <v>3</v>
      </c>
      <c r="M402">
        <v>2</v>
      </c>
      <c r="N402">
        <v>2</v>
      </c>
      <c r="O402">
        <v>3</v>
      </c>
      <c r="P402">
        <v>3</v>
      </c>
      <c r="Q402">
        <v>2</v>
      </c>
      <c r="R402">
        <v>4</v>
      </c>
      <c r="S402">
        <v>3</v>
      </c>
      <c r="T402">
        <v>2</v>
      </c>
      <c r="U402">
        <v>4</v>
      </c>
      <c r="V402">
        <v>4</v>
      </c>
      <c r="W402">
        <v>2</v>
      </c>
      <c r="X402">
        <v>2</v>
      </c>
      <c r="Y402">
        <v>3</v>
      </c>
      <c r="Z402">
        <v>1</v>
      </c>
      <c r="AA402">
        <v>3</v>
      </c>
      <c r="AB402">
        <v>4</v>
      </c>
      <c r="AC402">
        <v>3</v>
      </c>
      <c r="AD402">
        <v>3</v>
      </c>
      <c r="AE402">
        <v>4</v>
      </c>
    </row>
    <row r="403" spans="1:31">
      <c r="A403">
        <v>23107</v>
      </c>
      <c r="B403">
        <v>0</v>
      </c>
      <c r="C403">
        <v>0</v>
      </c>
      <c r="D403">
        <v>1990</v>
      </c>
      <c r="E403" s="37">
        <v>44147.937372685199</v>
      </c>
      <c r="F403" t="s">
        <v>99</v>
      </c>
      <c r="G403">
        <f t="shared" si="6"/>
        <v>67</v>
      </c>
      <c r="H403">
        <v>3</v>
      </c>
      <c r="I403">
        <v>3</v>
      </c>
      <c r="J403">
        <v>3</v>
      </c>
      <c r="K403">
        <v>3</v>
      </c>
      <c r="L403">
        <v>3</v>
      </c>
      <c r="M403">
        <v>3</v>
      </c>
      <c r="N403">
        <v>2</v>
      </c>
      <c r="O403">
        <v>3</v>
      </c>
      <c r="P403">
        <v>2</v>
      </c>
      <c r="Q403">
        <v>2</v>
      </c>
      <c r="R403">
        <v>3</v>
      </c>
      <c r="S403">
        <v>3</v>
      </c>
      <c r="T403">
        <v>3</v>
      </c>
      <c r="U403">
        <v>2</v>
      </c>
      <c r="V403">
        <v>2</v>
      </c>
      <c r="W403">
        <v>2</v>
      </c>
      <c r="X403">
        <v>3</v>
      </c>
      <c r="Y403">
        <v>3</v>
      </c>
      <c r="Z403">
        <v>4</v>
      </c>
      <c r="AA403">
        <v>4</v>
      </c>
      <c r="AB403">
        <v>3</v>
      </c>
      <c r="AC403">
        <v>3</v>
      </c>
      <c r="AD403">
        <v>3</v>
      </c>
      <c r="AE403">
        <v>2</v>
      </c>
    </row>
    <row r="404" spans="1:31">
      <c r="A404">
        <v>23130</v>
      </c>
      <c r="B404">
        <v>0</v>
      </c>
      <c r="C404">
        <v>0</v>
      </c>
      <c r="D404">
        <v>1987</v>
      </c>
      <c r="E404" s="37">
        <v>44143.901585648098</v>
      </c>
      <c r="F404" t="s">
        <v>272</v>
      </c>
      <c r="G404">
        <f t="shared" si="6"/>
        <v>59</v>
      </c>
      <c r="H404">
        <v>3</v>
      </c>
      <c r="I404">
        <v>3</v>
      </c>
      <c r="J404">
        <v>4</v>
      </c>
      <c r="K404">
        <v>4</v>
      </c>
      <c r="L404">
        <v>2</v>
      </c>
      <c r="M404">
        <v>3</v>
      </c>
      <c r="N404">
        <v>2</v>
      </c>
      <c r="O404">
        <v>2</v>
      </c>
      <c r="P404">
        <v>1</v>
      </c>
      <c r="Q404">
        <v>3</v>
      </c>
      <c r="R404">
        <v>3</v>
      </c>
      <c r="S404">
        <v>3</v>
      </c>
      <c r="T404">
        <v>3</v>
      </c>
      <c r="U404">
        <v>2</v>
      </c>
      <c r="V404">
        <v>1</v>
      </c>
      <c r="W404">
        <v>3</v>
      </c>
      <c r="X404">
        <v>2</v>
      </c>
      <c r="Y404">
        <v>2</v>
      </c>
      <c r="Z404">
        <v>2</v>
      </c>
      <c r="AA404">
        <v>2</v>
      </c>
      <c r="AB404">
        <v>2</v>
      </c>
      <c r="AC404">
        <v>3</v>
      </c>
      <c r="AD404">
        <v>2</v>
      </c>
      <c r="AE404">
        <v>2</v>
      </c>
    </row>
    <row r="405" spans="1:31">
      <c r="A405">
        <v>23137</v>
      </c>
      <c r="B405">
        <v>0</v>
      </c>
      <c r="C405">
        <v>0</v>
      </c>
      <c r="D405">
        <v>1994</v>
      </c>
      <c r="E405" s="37">
        <v>44143.880497685197</v>
      </c>
      <c r="F405" t="s">
        <v>97</v>
      </c>
      <c r="G405">
        <f t="shared" si="6"/>
        <v>73</v>
      </c>
      <c r="H405">
        <v>3</v>
      </c>
      <c r="I405">
        <v>4</v>
      </c>
      <c r="J405">
        <v>3</v>
      </c>
      <c r="K405">
        <v>3</v>
      </c>
      <c r="L405">
        <v>3</v>
      </c>
      <c r="M405">
        <v>4</v>
      </c>
      <c r="N405">
        <v>3</v>
      </c>
      <c r="O405">
        <v>3</v>
      </c>
      <c r="P405">
        <v>3</v>
      </c>
      <c r="Q405">
        <v>4</v>
      </c>
      <c r="R405">
        <v>3</v>
      </c>
      <c r="S405">
        <v>4</v>
      </c>
      <c r="T405">
        <v>3</v>
      </c>
      <c r="U405">
        <v>3</v>
      </c>
      <c r="V405">
        <v>3</v>
      </c>
      <c r="W405">
        <v>4</v>
      </c>
      <c r="X405">
        <v>2</v>
      </c>
      <c r="Y405">
        <v>3</v>
      </c>
      <c r="Z405">
        <v>4</v>
      </c>
      <c r="AA405">
        <v>3</v>
      </c>
      <c r="AB405">
        <v>1</v>
      </c>
      <c r="AC405">
        <v>3</v>
      </c>
      <c r="AD405">
        <v>3</v>
      </c>
      <c r="AE405">
        <v>1</v>
      </c>
    </row>
    <row r="406" spans="1:31">
      <c r="A406">
        <v>23144</v>
      </c>
      <c r="B406">
        <v>0</v>
      </c>
      <c r="C406">
        <v>0</v>
      </c>
      <c r="D406">
        <v>1997</v>
      </c>
      <c r="E406" s="37">
        <v>44143.893310185202</v>
      </c>
      <c r="F406" t="s">
        <v>271</v>
      </c>
      <c r="G406">
        <f t="shared" si="6"/>
        <v>68</v>
      </c>
      <c r="H406">
        <v>4</v>
      </c>
      <c r="I406">
        <v>4</v>
      </c>
      <c r="J406">
        <v>4</v>
      </c>
      <c r="K406">
        <v>4</v>
      </c>
      <c r="L406">
        <v>4</v>
      </c>
      <c r="M406">
        <v>3</v>
      </c>
      <c r="N406">
        <v>3</v>
      </c>
      <c r="O406">
        <v>2</v>
      </c>
      <c r="P406">
        <v>2</v>
      </c>
      <c r="Q406">
        <v>1</v>
      </c>
      <c r="R406">
        <v>4</v>
      </c>
      <c r="S406">
        <v>3</v>
      </c>
      <c r="T406">
        <v>3</v>
      </c>
      <c r="U406">
        <v>3</v>
      </c>
      <c r="V406">
        <v>1</v>
      </c>
      <c r="W406">
        <v>2</v>
      </c>
      <c r="X406">
        <v>2</v>
      </c>
      <c r="Y406">
        <v>2</v>
      </c>
      <c r="Z406">
        <v>3</v>
      </c>
      <c r="AA406">
        <v>2</v>
      </c>
      <c r="AB406">
        <v>3</v>
      </c>
      <c r="AC406">
        <v>3</v>
      </c>
      <c r="AD406">
        <v>3</v>
      </c>
      <c r="AE406">
        <v>3</v>
      </c>
    </row>
    <row r="407" spans="1:31">
      <c r="A407">
        <v>23152</v>
      </c>
      <c r="B407">
        <v>0</v>
      </c>
      <c r="C407">
        <v>0</v>
      </c>
      <c r="D407">
        <v>1980</v>
      </c>
      <c r="E407" s="37">
        <v>44143.961226851898</v>
      </c>
      <c r="F407" t="s">
        <v>273</v>
      </c>
      <c r="G407">
        <f t="shared" si="6"/>
        <v>52</v>
      </c>
      <c r="H407">
        <v>4</v>
      </c>
      <c r="I407">
        <v>3</v>
      </c>
      <c r="J407">
        <v>2</v>
      </c>
      <c r="K407">
        <v>3</v>
      </c>
      <c r="L407">
        <v>1</v>
      </c>
      <c r="M407">
        <v>4</v>
      </c>
      <c r="N407">
        <v>2</v>
      </c>
      <c r="O407">
        <v>2</v>
      </c>
      <c r="P407">
        <v>1</v>
      </c>
      <c r="Q407">
        <v>1</v>
      </c>
      <c r="R407">
        <v>3</v>
      </c>
      <c r="S407">
        <v>3</v>
      </c>
      <c r="T407">
        <v>2</v>
      </c>
      <c r="U407">
        <v>2</v>
      </c>
      <c r="V407">
        <v>1</v>
      </c>
      <c r="W407">
        <v>2</v>
      </c>
      <c r="X407">
        <v>1</v>
      </c>
      <c r="Y407">
        <v>2</v>
      </c>
      <c r="Z407">
        <v>2</v>
      </c>
      <c r="AA407">
        <v>2</v>
      </c>
      <c r="AB407">
        <v>1</v>
      </c>
      <c r="AC407">
        <v>4</v>
      </c>
      <c r="AD407">
        <v>2</v>
      </c>
      <c r="AE407">
        <v>2</v>
      </c>
    </row>
    <row r="408" spans="1:31">
      <c r="A408">
        <v>23159</v>
      </c>
      <c r="B408">
        <v>1</v>
      </c>
      <c r="D408">
        <v>1984</v>
      </c>
      <c r="E408" s="37">
        <v>44146.576215277797</v>
      </c>
      <c r="F408" t="s">
        <v>102</v>
      </c>
      <c r="G408">
        <f t="shared" si="6"/>
        <v>64</v>
      </c>
      <c r="H408">
        <v>4</v>
      </c>
      <c r="I408">
        <v>2</v>
      </c>
      <c r="J408">
        <v>4</v>
      </c>
      <c r="K408">
        <v>1</v>
      </c>
      <c r="L408">
        <v>4</v>
      </c>
      <c r="M408">
        <v>1</v>
      </c>
      <c r="N408">
        <v>1</v>
      </c>
      <c r="O408">
        <v>4</v>
      </c>
      <c r="P408">
        <v>1</v>
      </c>
      <c r="Q408">
        <v>1</v>
      </c>
      <c r="R408">
        <v>4</v>
      </c>
      <c r="S408">
        <v>3</v>
      </c>
      <c r="T408">
        <v>2</v>
      </c>
      <c r="U408">
        <v>4</v>
      </c>
      <c r="V408">
        <v>4</v>
      </c>
      <c r="W408">
        <v>4</v>
      </c>
      <c r="X408">
        <v>2</v>
      </c>
      <c r="Y408">
        <v>4</v>
      </c>
      <c r="Z408">
        <v>1</v>
      </c>
      <c r="AA408">
        <v>4</v>
      </c>
      <c r="AB408">
        <v>1</v>
      </c>
      <c r="AC408">
        <v>3</v>
      </c>
      <c r="AD408">
        <v>4</v>
      </c>
      <c r="AE408">
        <v>1</v>
      </c>
    </row>
    <row r="409" spans="1:31">
      <c r="A409">
        <v>23162</v>
      </c>
      <c r="B409">
        <v>0</v>
      </c>
      <c r="C409">
        <v>0</v>
      </c>
      <c r="D409">
        <v>1998</v>
      </c>
      <c r="E409" s="37">
        <v>44144.074108796303</v>
      </c>
      <c r="F409" t="s">
        <v>274</v>
      </c>
      <c r="G409">
        <f t="shared" si="6"/>
        <v>79</v>
      </c>
      <c r="H409">
        <v>2</v>
      </c>
      <c r="I409">
        <v>4</v>
      </c>
      <c r="J409">
        <v>3</v>
      </c>
      <c r="K409">
        <v>3</v>
      </c>
      <c r="L409">
        <v>3</v>
      </c>
      <c r="M409">
        <v>3</v>
      </c>
      <c r="N409">
        <v>3</v>
      </c>
      <c r="O409">
        <v>4</v>
      </c>
      <c r="P409">
        <v>3</v>
      </c>
      <c r="Q409">
        <v>2</v>
      </c>
      <c r="R409">
        <v>4</v>
      </c>
      <c r="S409">
        <v>4</v>
      </c>
      <c r="T409">
        <v>3</v>
      </c>
      <c r="U409">
        <v>4</v>
      </c>
      <c r="V409">
        <v>4</v>
      </c>
      <c r="W409">
        <v>3</v>
      </c>
      <c r="X409">
        <v>3</v>
      </c>
      <c r="Y409">
        <v>4</v>
      </c>
      <c r="Z409">
        <v>4</v>
      </c>
      <c r="AA409">
        <v>3</v>
      </c>
      <c r="AB409">
        <v>4</v>
      </c>
      <c r="AC409">
        <v>3</v>
      </c>
      <c r="AD409">
        <v>2</v>
      </c>
      <c r="AE409">
        <v>4</v>
      </c>
    </row>
    <row r="410" spans="1:31">
      <c r="A410">
        <v>23168</v>
      </c>
      <c r="B410">
        <v>1</v>
      </c>
      <c r="C410">
        <v>0</v>
      </c>
      <c r="D410">
        <v>1986</v>
      </c>
      <c r="E410" s="37">
        <v>44150.847199074102</v>
      </c>
      <c r="F410" t="s">
        <v>295</v>
      </c>
      <c r="G410">
        <f t="shared" si="6"/>
        <v>53</v>
      </c>
      <c r="H410">
        <v>3</v>
      </c>
      <c r="I410">
        <v>2</v>
      </c>
      <c r="J410">
        <v>3</v>
      </c>
      <c r="K410">
        <v>2</v>
      </c>
      <c r="L410">
        <v>2</v>
      </c>
      <c r="M410">
        <v>2</v>
      </c>
      <c r="N410">
        <v>1</v>
      </c>
      <c r="O410">
        <v>2</v>
      </c>
      <c r="P410">
        <v>2</v>
      </c>
      <c r="Q410">
        <v>2</v>
      </c>
      <c r="R410">
        <v>3</v>
      </c>
      <c r="S410">
        <v>2</v>
      </c>
      <c r="T410">
        <v>2</v>
      </c>
      <c r="U410">
        <v>3</v>
      </c>
      <c r="V410">
        <v>3</v>
      </c>
      <c r="W410">
        <v>3</v>
      </c>
      <c r="X410">
        <v>2</v>
      </c>
      <c r="Y410">
        <v>1</v>
      </c>
      <c r="Z410">
        <v>3</v>
      </c>
      <c r="AA410">
        <v>1</v>
      </c>
      <c r="AB410">
        <v>3</v>
      </c>
      <c r="AC410">
        <v>2</v>
      </c>
      <c r="AD410">
        <v>2</v>
      </c>
      <c r="AE410">
        <v>2</v>
      </c>
    </row>
    <row r="411" spans="1:31">
      <c r="A411">
        <v>23179</v>
      </c>
      <c r="B411">
        <v>0</v>
      </c>
      <c r="D411">
        <v>1996</v>
      </c>
      <c r="E411" s="37">
        <v>44144.370266203703</v>
      </c>
      <c r="F411" t="s">
        <v>102</v>
      </c>
      <c r="G411">
        <f t="shared" si="6"/>
        <v>79</v>
      </c>
      <c r="H411">
        <v>4</v>
      </c>
      <c r="I411">
        <v>4</v>
      </c>
      <c r="J411">
        <v>3</v>
      </c>
      <c r="K411">
        <v>4</v>
      </c>
      <c r="L411">
        <v>4</v>
      </c>
      <c r="M411">
        <v>4</v>
      </c>
      <c r="N411">
        <v>4</v>
      </c>
      <c r="O411">
        <v>4</v>
      </c>
      <c r="P411">
        <v>3</v>
      </c>
      <c r="Q411">
        <v>4</v>
      </c>
      <c r="R411">
        <v>3</v>
      </c>
      <c r="S411">
        <v>4</v>
      </c>
      <c r="T411">
        <v>3</v>
      </c>
      <c r="U411">
        <v>3</v>
      </c>
      <c r="V411">
        <v>3</v>
      </c>
      <c r="W411">
        <v>2</v>
      </c>
      <c r="X411">
        <v>3</v>
      </c>
      <c r="Y411">
        <v>2</v>
      </c>
      <c r="Z411">
        <v>4</v>
      </c>
      <c r="AA411">
        <v>3</v>
      </c>
      <c r="AB411">
        <v>3</v>
      </c>
      <c r="AC411">
        <v>2</v>
      </c>
      <c r="AD411">
        <v>3</v>
      </c>
      <c r="AE411">
        <v>3</v>
      </c>
    </row>
    <row r="412" spans="1:31">
      <c r="A412">
        <v>23187</v>
      </c>
      <c r="B412">
        <v>1</v>
      </c>
      <c r="D412">
        <v>1998</v>
      </c>
      <c r="E412" s="37">
        <v>44144.4152314815</v>
      </c>
      <c r="F412" t="s">
        <v>102</v>
      </c>
      <c r="G412">
        <f t="shared" si="6"/>
        <v>57</v>
      </c>
      <c r="H412">
        <v>3</v>
      </c>
      <c r="I412">
        <v>3</v>
      </c>
      <c r="J412">
        <v>2</v>
      </c>
      <c r="K412">
        <v>2</v>
      </c>
      <c r="L412">
        <v>3</v>
      </c>
      <c r="M412">
        <v>3</v>
      </c>
      <c r="N412">
        <v>2</v>
      </c>
      <c r="O412">
        <v>2</v>
      </c>
      <c r="P412">
        <v>2</v>
      </c>
      <c r="Q412">
        <v>1</v>
      </c>
      <c r="R412">
        <v>3</v>
      </c>
      <c r="S412">
        <v>4</v>
      </c>
      <c r="T412">
        <v>2</v>
      </c>
      <c r="U412">
        <v>3</v>
      </c>
      <c r="V412">
        <v>1</v>
      </c>
      <c r="W412">
        <v>3</v>
      </c>
      <c r="X412">
        <v>2</v>
      </c>
      <c r="Y412">
        <v>3</v>
      </c>
      <c r="Z412">
        <v>3</v>
      </c>
      <c r="AA412">
        <v>2</v>
      </c>
      <c r="AB412">
        <v>2</v>
      </c>
      <c r="AC412">
        <v>3</v>
      </c>
      <c r="AD412">
        <v>1</v>
      </c>
      <c r="AE412">
        <v>2</v>
      </c>
    </row>
    <row r="413" spans="1:31">
      <c r="A413">
        <v>23196</v>
      </c>
      <c r="B413">
        <v>1</v>
      </c>
      <c r="C413">
        <v>0</v>
      </c>
      <c r="D413">
        <v>2002</v>
      </c>
      <c r="E413" s="37">
        <v>44144.442592592597</v>
      </c>
      <c r="F413" t="s">
        <v>99</v>
      </c>
      <c r="G413">
        <f t="shared" si="6"/>
        <v>60</v>
      </c>
      <c r="H413">
        <v>3</v>
      </c>
      <c r="I413">
        <v>3</v>
      </c>
      <c r="J413">
        <v>2</v>
      </c>
      <c r="K413">
        <v>3</v>
      </c>
      <c r="L413">
        <v>2</v>
      </c>
      <c r="M413">
        <v>2</v>
      </c>
      <c r="N413">
        <v>3</v>
      </c>
      <c r="O413">
        <v>3</v>
      </c>
      <c r="P413">
        <v>1</v>
      </c>
      <c r="Q413">
        <v>2</v>
      </c>
      <c r="R413">
        <v>3</v>
      </c>
      <c r="S413">
        <v>3</v>
      </c>
      <c r="T413">
        <v>3</v>
      </c>
      <c r="U413">
        <v>3</v>
      </c>
      <c r="V413">
        <v>3</v>
      </c>
      <c r="W413">
        <v>2</v>
      </c>
      <c r="X413">
        <v>2</v>
      </c>
      <c r="Y413">
        <v>2</v>
      </c>
      <c r="Z413">
        <v>2</v>
      </c>
      <c r="AA413">
        <v>3</v>
      </c>
      <c r="AB413">
        <v>3</v>
      </c>
      <c r="AC413">
        <v>3</v>
      </c>
      <c r="AD413">
        <v>2</v>
      </c>
      <c r="AE413">
        <v>2</v>
      </c>
    </row>
    <row r="414" spans="1:31">
      <c r="A414">
        <v>23197</v>
      </c>
      <c r="B414">
        <v>1</v>
      </c>
      <c r="C414">
        <v>0</v>
      </c>
      <c r="D414">
        <v>1997</v>
      </c>
      <c r="E414" s="37">
        <v>44144.447025463</v>
      </c>
      <c r="F414" t="s">
        <v>275</v>
      </c>
      <c r="G414">
        <f t="shared" si="6"/>
        <v>50</v>
      </c>
      <c r="H414">
        <v>2</v>
      </c>
      <c r="I414">
        <v>1</v>
      </c>
      <c r="J414">
        <v>2</v>
      </c>
      <c r="K414">
        <v>4</v>
      </c>
      <c r="L414">
        <v>2</v>
      </c>
      <c r="M414">
        <v>4</v>
      </c>
      <c r="N414">
        <v>2</v>
      </c>
      <c r="O414">
        <v>4</v>
      </c>
      <c r="P414">
        <v>1</v>
      </c>
      <c r="Q414">
        <v>1</v>
      </c>
      <c r="R414">
        <v>2</v>
      </c>
      <c r="S414">
        <v>4</v>
      </c>
      <c r="T414">
        <v>2</v>
      </c>
      <c r="U414">
        <v>2</v>
      </c>
      <c r="V414">
        <v>1</v>
      </c>
      <c r="W414">
        <v>2</v>
      </c>
      <c r="X414">
        <v>1</v>
      </c>
      <c r="Y414">
        <v>2</v>
      </c>
      <c r="Z414">
        <v>4</v>
      </c>
      <c r="AA414">
        <v>1</v>
      </c>
      <c r="AB414">
        <v>1</v>
      </c>
      <c r="AC414">
        <v>2</v>
      </c>
      <c r="AD414">
        <v>1</v>
      </c>
      <c r="AE414">
        <v>2</v>
      </c>
    </row>
    <row r="415" spans="1:31">
      <c r="A415">
        <v>23198</v>
      </c>
      <c r="B415">
        <v>1</v>
      </c>
      <c r="D415">
        <v>1996</v>
      </c>
      <c r="E415" s="37">
        <v>44144.444884259297</v>
      </c>
      <c r="F415" t="s">
        <v>102</v>
      </c>
      <c r="G415">
        <f t="shared" si="6"/>
        <v>44</v>
      </c>
      <c r="H415">
        <v>2</v>
      </c>
      <c r="I415">
        <v>2</v>
      </c>
      <c r="J415">
        <v>1</v>
      </c>
      <c r="K415">
        <v>2</v>
      </c>
      <c r="L415">
        <v>2</v>
      </c>
      <c r="M415">
        <v>1</v>
      </c>
      <c r="N415">
        <v>1</v>
      </c>
      <c r="O415">
        <v>1</v>
      </c>
      <c r="P415">
        <v>2</v>
      </c>
      <c r="Q415">
        <v>1</v>
      </c>
      <c r="R415">
        <v>1</v>
      </c>
      <c r="S415">
        <v>3</v>
      </c>
      <c r="T415">
        <v>1</v>
      </c>
      <c r="U415">
        <v>2</v>
      </c>
      <c r="V415">
        <v>2</v>
      </c>
      <c r="W415">
        <v>2</v>
      </c>
      <c r="X415">
        <v>2</v>
      </c>
      <c r="Y415">
        <v>3</v>
      </c>
      <c r="Z415">
        <v>3</v>
      </c>
      <c r="AA415">
        <v>2</v>
      </c>
      <c r="AB415">
        <v>2</v>
      </c>
      <c r="AC415">
        <v>4</v>
      </c>
      <c r="AD415">
        <v>1</v>
      </c>
      <c r="AE415">
        <v>1</v>
      </c>
    </row>
    <row r="416" spans="1:31">
      <c r="A416">
        <v>23199</v>
      </c>
      <c r="B416">
        <v>1</v>
      </c>
      <c r="D416">
        <v>1996</v>
      </c>
      <c r="E416" s="37">
        <v>44144.445532407401</v>
      </c>
      <c r="F416" t="s">
        <v>102</v>
      </c>
      <c r="G416">
        <f t="shared" si="6"/>
        <v>59</v>
      </c>
      <c r="H416">
        <v>3</v>
      </c>
      <c r="I416">
        <v>2</v>
      </c>
      <c r="J416">
        <v>2</v>
      </c>
      <c r="K416">
        <v>1</v>
      </c>
      <c r="L416">
        <v>3</v>
      </c>
      <c r="M416">
        <v>3</v>
      </c>
      <c r="N416">
        <v>2</v>
      </c>
      <c r="O416">
        <v>2</v>
      </c>
      <c r="P416">
        <v>3</v>
      </c>
      <c r="Q416">
        <v>2</v>
      </c>
      <c r="R416">
        <v>3</v>
      </c>
      <c r="S416">
        <v>3</v>
      </c>
      <c r="T416">
        <v>3</v>
      </c>
      <c r="U416">
        <v>3</v>
      </c>
      <c r="V416">
        <v>1</v>
      </c>
      <c r="W416">
        <v>2</v>
      </c>
      <c r="X416">
        <v>2</v>
      </c>
      <c r="Y416">
        <v>4</v>
      </c>
      <c r="Z416">
        <v>3</v>
      </c>
      <c r="AA416">
        <v>2</v>
      </c>
      <c r="AB416">
        <v>2</v>
      </c>
      <c r="AC416">
        <v>4</v>
      </c>
      <c r="AD416">
        <v>2</v>
      </c>
      <c r="AE416">
        <v>2</v>
      </c>
    </row>
    <row r="417" spans="1:31">
      <c r="A417">
        <v>23201</v>
      </c>
      <c r="B417">
        <v>0</v>
      </c>
      <c r="C417">
        <v>1</v>
      </c>
      <c r="D417">
        <v>2000</v>
      </c>
      <c r="E417" s="37">
        <v>44144.448888888903</v>
      </c>
      <c r="F417" t="s">
        <v>276</v>
      </c>
      <c r="G417">
        <f t="shared" si="6"/>
        <v>67</v>
      </c>
      <c r="H417">
        <v>3</v>
      </c>
      <c r="I417">
        <v>2</v>
      </c>
      <c r="J417">
        <v>2</v>
      </c>
      <c r="K417">
        <v>2</v>
      </c>
      <c r="L417">
        <v>2</v>
      </c>
      <c r="M417">
        <v>4</v>
      </c>
      <c r="N417">
        <v>2</v>
      </c>
      <c r="O417">
        <v>4</v>
      </c>
      <c r="P417">
        <v>2</v>
      </c>
      <c r="Q417">
        <v>3</v>
      </c>
      <c r="R417">
        <v>4</v>
      </c>
      <c r="S417">
        <v>3</v>
      </c>
      <c r="T417">
        <v>3</v>
      </c>
      <c r="U417">
        <v>4</v>
      </c>
      <c r="V417">
        <v>2</v>
      </c>
      <c r="W417">
        <v>2</v>
      </c>
      <c r="X417">
        <v>1</v>
      </c>
      <c r="Y417">
        <v>4</v>
      </c>
      <c r="Z417">
        <v>3</v>
      </c>
      <c r="AA417">
        <v>4</v>
      </c>
      <c r="AB417">
        <v>3</v>
      </c>
      <c r="AC417">
        <v>4</v>
      </c>
      <c r="AD417">
        <v>2</v>
      </c>
      <c r="AE417">
        <v>2</v>
      </c>
    </row>
    <row r="418" spans="1:31">
      <c r="A418">
        <v>23203</v>
      </c>
      <c r="B418">
        <v>0</v>
      </c>
      <c r="C418">
        <v>0</v>
      </c>
      <c r="D418">
        <v>1999</v>
      </c>
      <c r="E418" s="37">
        <v>44144.454641203702</v>
      </c>
      <c r="F418" t="s">
        <v>99</v>
      </c>
      <c r="G418">
        <f t="shared" si="6"/>
        <v>56</v>
      </c>
      <c r="H418">
        <v>2</v>
      </c>
      <c r="I418">
        <v>2</v>
      </c>
      <c r="J418">
        <v>2</v>
      </c>
      <c r="K418">
        <v>2</v>
      </c>
      <c r="L418">
        <v>2</v>
      </c>
      <c r="M418">
        <v>2</v>
      </c>
      <c r="N418">
        <v>2</v>
      </c>
      <c r="O418">
        <v>2</v>
      </c>
      <c r="P418">
        <v>2</v>
      </c>
      <c r="Q418">
        <v>2</v>
      </c>
      <c r="R418">
        <v>3</v>
      </c>
      <c r="S418">
        <v>3</v>
      </c>
      <c r="T418">
        <v>3</v>
      </c>
      <c r="U418">
        <v>4</v>
      </c>
      <c r="V418">
        <v>2</v>
      </c>
      <c r="W418">
        <v>2</v>
      </c>
      <c r="X418">
        <v>2</v>
      </c>
      <c r="Y418">
        <v>2</v>
      </c>
      <c r="Z418">
        <v>3</v>
      </c>
      <c r="AA418">
        <v>3</v>
      </c>
      <c r="AB418">
        <v>2</v>
      </c>
      <c r="AC418">
        <v>2</v>
      </c>
      <c r="AD418">
        <v>2</v>
      </c>
      <c r="AE418">
        <v>3</v>
      </c>
    </row>
    <row r="419" spans="1:31">
      <c r="A419">
        <v>23206</v>
      </c>
      <c r="B419">
        <v>1</v>
      </c>
      <c r="C419">
        <v>0</v>
      </c>
      <c r="D419">
        <v>1990</v>
      </c>
      <c r="E419" s="37">
        <v>44144.456111111103</v>
      </c>
      <c r="F419" t="s">
        <v>95</v>
      </c>
      <c r="G419">
        <f t="shared" si="6"/>
        <v>57</v>
      </c>
      <c r="H419">
        <v>1</v>
      </c>
      <c r="I419">
        <v>3</v>
      </c>
      <c r="J419">
        <v>3</v>
      </c>
      <c r="K419">
        <v>3</v>
      </c>
      <c r="L419">
        <v>2</v>
      </c>
      <c r="M419">
        <v>2</v>
      </c>
      <c r="N419">
        <v>2</v>
      </c>
      <c r="O419">
        <v>2</v>
      </c>
      <c r="P419">
        <v>2</v>
      </c>
      <c r="Q419">
        <v>2</v>
      </c>
      <c r="R419">
        <v>4</v>
      </c>
      <c r="S419">
        <v>3</v>
      </c>
      <c r="T419">
        <v>3</v>
      </c>
      <c r="U419">
        <v>3</v>
      </c>
      <c r="V419">
        <v>2</v>
      </c>
      <c r="W419">
        <v>2</v>
      </c>
      <c r="X419">
        <v>1</v>
      </c>
      <c r="Y419">
        <v>2</v>
      </c>
      <c r="Z419">
        <v>3</v>
      </c>
      <c r="AA419">
        <v>2</v>
      </c>
      <c r="AB419">
        <v>2</v>
      </c>
      <c r="AC419">
        <v>3</v>
      </c>
      <c r="AD419">
        <v>3</v>
      </c>
      <c r="AE419">
        <v>2</v>
      </c>
    </row>
    <row r="420" spans="1:31">
      <c r="A420">
        <v>23210</v>
      </c>
      <c r="B420">
        <v>1</v>
      </c>
      <c r="C420">
        <v>0</v>
      </c>
      <c r="D420">
        <v>1990</v>
      </c>
      <c r="E420" s="37">
        <v>44144.459502314799</v>
      </c>
      <c r="F420" t="s">
        <v>277</v>
      </c>
      <c r="G420">
        <f t="shared" si="6"/>
        <v>43</v>
      </c>
      <c r="H420">
        <v>1</v>
      </c>
      <c r="I420">
        <v>2</v>
      </c>
      <c r="J420">
        <v>2</v>
      </c>
      <c r="K420">
        <v>2</v>
      </c>
      <c r="L420">
        <v>2</v>
      </c>
      <c r="M420">
        <v>1</v>
      </c>
      <c r="N420">
        <v>2</v>
      </c>
      <c r="O420">
        <v>2</v>
      </c>
      <c r="P420">
        <v>1</v>
      </c>
      <c r="Q420">
        <v>1</v>
      </c>
      <c r="R420">
        <v>2</v>
      </c>
      <c r="S420">
        <v>4</v>
      </c>
      <c r="T420">
        <v>1</v>
      </c>
      <c r="U420">
        <v>2</v>
      </c>
      <c r="V420">
        <v>1</v>
      </c>
      <c r="W420">
        <v>2</v>
      </c>
      <c r="X420">
        <v>1</v>
      </c>
      <c r="Y420">
        <v>2</v>
      </c>
      <c r="Z420">
        <v>2</v>
      </c>
      <c r="AA420">
        <v>2</v>
      </c>
      <c r="AB420">
        <v>2</v>
      </c>
      <c r="AC420">
        <v>2</v>
      </c>
      <c r="AD420">
        <v>1</v>
      </c>
      <c r="AE420">
        <v>3</v>
      </c>
    </row>
    <row r="421" spans="1:31">
      <c r="A421">
        <v>23223</v>
      </c>
      <c r="B421">
        <v>0</v>
      </c>
      <c r="C421">
        <v>0</v>
      </c>
      <c r="D421">
        <v>1991</v>
      </c>
      <c r="E421" s="37">
        <v>44144.505416666703</v>
      </c>
      <c r="F421" t="s">
        <v>278</v>
      </c>
      <c r="G421">
        <f t="shared" si="6"/>
        <v>57</v>
      </c>
      <c r="H421">
        <v>1</v>
      </c>
      <c r="I421">
        <v>3</v>
      </c>
      <c r="J421">
        <v>3</v>
      </c>
      <c r="K421">
        <v>3</v>
      </c>
      <c r="L421">
        <v>3</v>
      </c>
      <c r="M421">
        <v>3</v>
      </c>
      <c r="N421">
        <v>2</v>
      </c>
      <c r="O421">
        <v>2</v>
      </c>
      <c r="P421">
        <v>2</v>
      </c>
      <c r="Q421">
        <v>2</v>
      </c>
      <c r="R421">
        <v>3</v>
      </c>
      <c r="S421">
        <v>3</v>
      </c>
      <c r="T421">
        <v>3</v>
      </c>
      <c r="U421">
        <v>2</v>
      </c>
      <c r="V421">
        <v>2</v>
      </c>
      <c r="W421">
        <v>3</v>
      </c>
      <c r="X421">
        <v>2</v>
      </c>
      <c r="Y421">
        <v>2</v>
      </c>
      <c r="Z421">
        <v>2</v>
      </c>
      <c r="AA421">
        <v>2</v>
      </c>
      <c r="AB421">
        <v>2</v>
      </c>
      <c r="AC421">
        <v>3</v>
      </c>
      <c r="AD421">
        <v>2</v>
      </c>
      <c r="AE421">
        <v>2</v>
      </c>
    </row>
    <row r="422" spans="1:31">
      <c r="A422">
        <v>23224</v>
      </c>
      <c r="B422">
        <v>0</v>
      </c>
      <c r="D422">
        <v>1954</v>
      </c>
      <c r="E422" s="37">
        <v>44144.508148148103</v>
      </c>
      <c r="F422" t="s">
        <v>102</v>
      </c>
      <c r="G422">
        <f t="shared" si="6"/>
        <v>49</v>
      </c>
      <c r="H422">
        <v>4</v>
      </c>
      <c r="I422">
        <v>2</v>
      </c>
      <c r="J422">
        <v>2</v>
      </c>
      <c r="K422">
        <v>2</v>
      </c>
      <c r="L422">
        <v>2</v>
      </c>
      <c r="M422">
        <v>2</v>
      </c>
      <c r="N422">
        <v>1</v>
      </c>
      <c r="O422">
        <v>1</v>
      </c>
      <c r="P422">
        <v>4</v>
      </c>
      <c r="Q422">
        <v>2</v>
      </c>
      <c r="R422">
        <v>1</v>
      </c>
      <c r="S422">
        <v>3</v>
      </c>
      <c r="T422">
        <v>2</v>
      </c>
      <c r="U422">
        <v>3</v>
      </c>
      <c r="V422">
        <v>1</v>
      </c>
      <c r="W422">
        <v>1</v>
      </c>
      <c r="X422">
        <v>1</v>
      </c>
      <c r="Y422">
        <v>2</v>
      </c>
      <c r="Z422">
        <v>3</v>
      </c>
      <c r="AA422">
        <v>3</v>
      </c>
      <c r="AB422">
        <v>1</v>
      </c>
      <c r="AC422">
        <v>4</v>
      </c>
      <c r="AD422">
        <v>1</v>
      </c>
      <c r="AE422">
        <v>1</v>
      </c>
    </row>
    <row r="423" spans="1:31">
      <c r="A423">
        <v>23226</v>
      </c>
      <c r="B423">
        <v>0</v>
      </c>
      <c r="C423">
        <v>0</v>
      </c>
      <c r="D423">
        <v>1996</v>
      </c>
      <c r="E423" s="37">
        <v>44144.513275463003</v>
      </c>
      <c r="F423" t="s">
        <v>95</v>
      </c>
      <c r="G423">
        <f t="shared" si="6"/>
        <v>48</v>
      </c>
      <c r="H423">
        <v>1</v>
      </c>
      <c r="I423">
        <v>2</v>
      </c>
      <c r="J423">
        <v>2</v>
      </c>
      <c r="K423">
        <v>2</v>
      </c>
      <c r="L423">
        <v>2</v>
      </c>
      <c r="M423">
        <v>2</v>
      </c>
      <c r="N423">
        <v>3</v>
      </c>
      <c r="O423">
        <v>2</v>
      </c>
      <c r="P423">
        <v>1</v>
      </c>
      <c r="Q423">
        <v>1</v>
      </c>
      <c r="R423">
        <v>3</v>
      </c>
      <c r="S423">
        <v>3</v>
      </c>
      <c r="T423">
        <v>2</v>
      </c>
      <c r="U423">
        <v>2</v>
      </c>
      <c r="V423">
        <v>1</v>
      </c>
      <c r="W423">
        <v>3</v>
      </c>
      <c r="X423">
        <v>1</v>
      </c>
      <c r="Y423">
        <v>2</v>
      </c>
      <c r="Z423">
        <v>3</v>
      </c>
      <c r="AA423">
        <v>2</v>
      </c>
      <c r="AB423">
        <v>1</v>
      </c>
      <c r="AC423">
        <v>3</v>
      </c>
      <c r="AD423">
        <v>2</v>
      </c>
      <c r="AE423">
        <v>2</v>
      </c>
    </row>
    <row r="424" spans="1:31">
      <c r="A424">
        <v>23234</v>
      </c>
      <c r="B424">
        <v>0</v>
      </c>
      <c r="C424">
        <v>0</v>
      </c>
      <c r="D424">
        <v>1998</v>
      </c>
      <c r="E424" s="37">
        <v>44144.587118055599</v>
      </c>
      <c r="F424" t="s">
        <v>97</v>
      </c>
      <c r="G424">
        <f t="shared" si="6"/>
        <v>78</v>
      </c>
      <c r="H424">
        <v>3</v>
      </c>
      <c r="I424">
        <v>4</v>
      </c>
      <c r="J424">
        <v>3</v>
      </c>
      <c r="K424">
        <v>4</v>
      </c>
      <c r="L424">
        <v>3</v>
      </c>
      <c r="M424">
        <v>3</v>
      </c>
      <c r="N424">
        <v>4</v>
      </c>
      <c r="O424">
        <v>4</v>
      </c>
      <c r="P424">
        <v>2</v>
      </c>
      <c r="Q424">
        <v>2</v>
      </c>
      <c r="R424">
        <v>4</v>
      </c>
      <c r="S424">
        <v>4</v>
      </c>
      <c r="T424">
        <v>3</v>
      </c>
      <c r="U424">
        <v>4</v>
      </c>
      <c r="V424">
        <v>4</v>
      </c>
      <c r="W424">
        <v>2</v>
      </c>
      <c r="X424">
        <v>2</v>
      </c>
      <c r="Y424">
        <v>2</v>
      </c>
      <c r="Z424">
        <v>4</v>
      </c>
      <c r="AA424">
        <v>4</v>
      </c>
      <c r="AB424">
        <v>3</v>
      </c>
      <c r="AC424">
        <v>3</v>
      </c>
      <c r="AD424">
        <v>3</v>
      </c>
      <c r="AE424">
        <v>4</v>
      </c>
    </row>
    <row r="425" spans="1:31">
      <c r="A425">
        <v>23236</v>
      </c>
      <c r="B425">
        <v>0</v>
      </c>
      <c r="D425">
        <v>1992</v>
      </c>
      <c r="E425" s="37">
        <v>44144.559560185196</v>
      </c>
      <c r="F425" t="s">
        <v>102</v>
      </c>
      <c r="G425">
        <f t="shared" si="6"/>
        <v>55</v>
      </c>
      <c r="H425">
        <v>4</v>
      </c>
      <c r="I425">
        <v>3</v>
      </c>
      <c r="J425">
        <v>3</v>
      </c>
      <c r="K425">
        <v>3</v>
      </c>
      <c r="L425">
        <v>2</v>
      </c>
      <c r="M425">
        <v>4</v>
      </c>
      <c r="N425">
        <v>1</v>
      </c>
      <c r="O425">
        <v>2</v>
      </c>
      <c r="P425">
        <v>2</v>
      </c>
      <c r="Q425">
        <v>3</v>
      </c>
      <c r="R425">
        <v>3</v>
      </c>
      <c r="S425">
        <v>3</v>
      </c>
      <c r="T425">
        <v>3</v>
      </c>
      <c r="U425">
        <v>2</v>
      </c>
      <c r="V425">
        <v>1</v>
      </c>
      <c r="W425">
        <v>2</v>
      </c>
      <c r="X425">
        <v>1</v>
      </c>
      <c r="Y425">
        <v>1</v>
      </c>
      <c r="Z425">
        <v>1</v>
      </c>
      <c r="AA425">
        <v>2</v>
      </c>
      <c r="AB425">
        <v>1</v>
      </c>
      <c r="AC425">
        <v>4</v>
      </c>
      <c r="AD425">
        <v>2</v>
      </c>
      <c r="AE425">
        <v>2</v>
      </c>
    </row>
    <row r="426" spans="1:31">
      <c r="A426">
        <v>23238</v>
      </c>
      <c r="B426">
        <v>0</v>
      </c>
      <c r="C426">
        <v>0</v>
      </c>
      <c r="D426">
        <v>1991</v>
      </c>
      <c r="E426" s="37">
        <v>44144.571412037003</v>
      </c>
      <c r="F426" t="s">
        <v>97</v>
      </c>
      <c r="G426">
        <f t="shared" si="6"/>
        <v>63</v>
      </c>
      <c r="H426">
        <v>4</v>
      </c>
      <c r="I426">
        <v>3</v>
      </c>
      <c r="J426">
        <v>3</v>
      </c>
      <c r="K426">
        <v>2</v>
      </c>
      <c r="L426">
        <v>2</v>
      </c>
      <c r="M426">
        <v>3</v>
      </c>
      <c r="N426">
        <v>2</v>
      </c>
      <c r="O426">
        <v>3</v>
      </c>
      <c r="P426">
        <v>2</v>
      </c>
      <c r="Q426">
        <v>3</v>
      </c>
      <c r="R426">
        <v>3</v>
      </c>
      <c r="S426">
        <v>1</v>
      </c>
      <c r="T426">
        <v>3</v>
      </c>
      <c r="U426">
        <v>3</v>
      </c>
      <c r="V426">
        <v>2</v>
      </c>
      <c r="W426">
        <v>2</v>
      </c>
      <c r="X426">
        <v>2</v>
      </c>
      <c r="Y426">
        <v>2</v>
      </c>
      <c r="Z426">
        <v>3</v>
      </c>
      <c r="AA426">
        <v>3</v>
      </c>
      <c r="AB426">
        <v>4</v>
      </c>
      <c r="AC426">
        <v>3</v>
      </c>
      <c r="AD426">
        <v>2</v>
      </c>
      <c r="AE426">
        <v>3</v>
      </c>
    </row>
    <row r="427" spans="1:31">
      <c r="A427">
        <v>23247</v>
      </c>
      <c r="B427">
        <v>1</v>
      </c>
      <c r="C427">
        <v>0</v>
      </c>
      <c r="D427">
        <v>1992</v>
      </c>
      <c r="E427" s="37">
        <v>44150.905833333301</v>
      </c>
      <c r="F427" t="s">
        <v>296</v>
      </c>
      <c r="G427">
        <f t="shared" si="6"/>
        <v>64</v>
      </c>
      <c r="H427">
        <v>4</v>
      </c>
      <c r="I427">
        <v>4</v>
      </c>
      <c r="J427">
        <v>4</v>
      </c>
      <c r="K427">
        <v>3</v>
      </c>
      <c r="L427">
        <v>3</v>
      </c>
      <c r="M427">
        <v>4</v>
      </c>
      <c r="N427">
        <v>2</v>
      </c>
      <c r="O427">
        <v>1</v>
      </c>
      <c r="P427">
        <v>2</v>
      </c>
      <c r="Q427">
        <v>3</v>
      </c>
      <c r="R427">
        <v>3</v>
      </c>
      <c r="S427">
        <v>2</v>
      </c>
      <c r="T427">
        <v>4</v>
      </c>
      <c r="U427">
        <v>3</v>
      </c>
      <c r="V427">
        <v>2</v>
      </c>
      <c r="W427">
        <v>2</v>
      </c>
      <c r="X427">
        <v>2</v>
      </c>
      <c r="Y427">
        <v>1</v>
      </c>
      <c r="Z427">
        <v>1</v>
      </c>
      <c r="AA427">
        <v>3</v>
      </c>
      <c r="AB427">
        <v>3</v>
      </c>
      <c r="AC427">
        <v>2</v>
      </c>
      <c r="AD427">
        <v>4</v>
      </c>
      <c r="AE427">
        <v>2</v>
      </c>
    </row>
    <row r="428" spans="1:31">
      <c r="A428">
        <v>23257</v>
      </c>
      <c r="B428">
        <v>0</v>
      </c>
      <c r="C428">
        <v>0</v>
      </c>
      <c r="D428">
        <v>1987</v>
      </c>
      <c r="E428" s="37">
        <v>44144.597893518498</v>
      </c>
      <c r="F428" t="s">
        <v>280</v>
      </c>
      <c r="G428">
        <f t="shared" si="6"/>
        <v>38</v>
      </c>
      <c r="H428">
        <v>3</v>
      </c>
      <c r="I428">
        <v>2</v>
      </c>
      <c r="J428">
        <v>1</v>
      </c>
      <c r="K428">
        <v>1</v>
      </c>
      <c r="L428">
        <v>2</v>
      </c>
      <c r="M428">
        <v>2</v>
      </c>
      <c r="N428">
        <v>1</v>
      </c>
      <c r="O428">
        <v>1</v>
      </c>
      <c r="P428">
        <v>1</v>
      </c>
      <c r="Q428">
        <v>1</v>
      </c>
      <c r="R428">
        <v>1</v>
      </c>
      <c r="S428">
        <v>4</v>
      </c>
      <c r="T428">
        <v>1</v>
      </c>
      <c r="U428">
        <v>1</v>
      </c>
      <c r="V428">
        <v>1</v>
      </c>
      <c r="W428">
        <v>3</v>
      </c>
      <c r="X428">
        <v>1</v>
      </c>
      <c r="Y428">
        <v>1</v>
      </c>
      <c r="Z428">
        <v>3</v>
      </c>
      <c r="AA428">
        <v>1</v>
      </c>
      <c r="AB428">
        <v>1</v>
      </c>
      <c r="AC428">
        <v>3</v>
      </c>
      <c r="AD428">
        <v>1</v>
      </c>
      <c r="AE428">
        <v>1</v>
      </c>
    </row>
    <row r="429" spans="1:31">
      <c r="A429">
        <v>23270</v>
      </c>
      <c r="B429">
        <v>0</v>
      </c>
      <c r="C429">
        <v>0</v>
      </c>
      <c r="D429">
        <v>2000</v>
      </c>
      <c r="E429" s="37">
        <v>44144.607777777797</v>
      </c>
      <c r="F429" t="s">
        <v>281</v>
      </c>
      <c r="G429">
        <f t="shared" si="6"/>
        <v>54</v>
      </c>
      <c r="H429">
        <v>2</v>
      </c>
      <c r="I429">
        <v>3</v>
      </c>
      <c r="J429">
        <v>3</v>
      </c>
      <c r="K429">
        <v>2</v>
      </c>
      <c r="L429">
        <v>2</v>
      </c>
      <c r="M429">
        <v>2</v>
      </c>
      <c r="N429">
        <v>3</v>
      </c>
      <c r="O429">
        <v>2</v>
      </c>
      <c r="P429">
        <v>3</v>
      </c>
      <c r="Q429">
        <v>1</v>
      </c>
      <c r="R429">
        <v>2</v>
      </c>
      <c r="S429">
        <v>4</v>
      </c>
      <c r="T429">
        <v>2</v>
      </c>
      <c r="U429">
        <v>2</v>
      </c>
      <c r="V429">
        <v>3</v>
      </c>
      <c r="W429">
        <v>2</v>
      </c>
      <c r="X429">
        <v>1</v>
      </c>
      <c r="Y429">
        <v>1</v>
      </c>
      <c r="Z429">
        <v>1</v>
      </c>
      <c r="AA429">
        <v>2</v>
      </c>
      <c r="AB429">
        <v>3</v>
      </c>
      <c r="AC429">
        <v>3</v>
      </c>
      <c r="AD429">
        <v>2</v>
      </c>
      <c r="AE429">
        <v>3</v>
      </c>
    </row>
    <row r="430" spans="1:31">
      <c r="A430">
        <v>23275</v>
      </c>
      <c r="B430">
        <v>0</v>
      </c>
      <c r="C430">
        <v>1</v>
      </c>
      <c r="D430">
        <v>1992</v>
      </c>
      <c r="E430" s="37">
        <v>44144.631076388898</v>
      </c>
      <c r="F430" t="s">
        <v>282</v>
      </c>
      <c r="G430">
        <f t="shared" si="6"/>
        <v>69</v>
      </c>
      <c r="H430">
        <v>3</v>
      </c>
      <c r="I430">
        <v>3</v>
      </c>
      <c r="J430">
        <v>3</v>
      </c>
      <c r="K430">
        <v>3</v>
      </c>
      <c r="L430">
        <v>3</v>
      </c>
      <c r="M430">
        <v>3</v>
      </c>
      <c r="N430">
        <v>3</v>
      </c>
      <c r="O430">
        <v>3</v>
      </c>
      <c r="P430">
        <v>2</v>
      </c>
      <c r="Q430">
        <v>3</v>
      </c>
      <c r="R430">
        <v>3</v>
      </c>
      <c r="S430">
        <v>4</v>
      </c>
      <c r="T430">
        <v>3</v>
      </c>
      <c r="U430">
        <v>3</v>
      </c>
      <c r="V430">
        <v>2</v>
      </c>
      <c r="W430">
        <v>3</v>
      </c>
      <c r="X430">
        <v>2</v>
      </c>
      <c r="Y430">
        <v>3</v>
      </c>
      <c r="Z430">
        <v>3</v>
      </c>
      <c r="AA430">
        <v>3</v>
      </c>
      <c r="AB430">
        <v>3</v>
      </c>
      <c r="AC430">
        <v>3</v>
      </c>
      <c r="AD430">
        <v>2</v>
      </c>
      <c r="AE430">
        <v>3</v>
      </c>
    </row>
    <row r="431" spans="1:31">
      <c r="A431">
        <v>23286</v>
      </c>
      <c r="B431">
        <v>1</v>
      </c>
      <c r="C431">
        <v>0</v>
      </c>
      <c r="D431">
        <v>1993</v>
      </c>
      <c r="E431" s="37">
        <v>44144.935243055603</v>
      </c>
      <c r="F431" t="s">
        <v>286</v>
      </c>
      <c r="G431">
        <f t="shared" si="6"/>
        <v>47</v>
      </c>
      <c r="H431">
        <v>4</v>
      </c>
      <c r="I431">
        <v>1</v>
      </c>
      <c r="J431">
        <v>2</v>
      </c>
      <c r="K431">
        <v>2</v>
      </c>
      <c r="L431">
        <v>2</v>
      </c>
      <c r="M431">
        <v>2</v>
      </c>
      <c r="N431">
        <v>1</v>
      </c>
      <c r="O431">
        <v>1</v>
      </c>
      <c r="P431">
        <v>2</v>
      </c>
      <c r="Q431">
        <v>1</v>
      </c>
      <c r="R431">
        <v>1</v>
      </c>
      <c r="S431">
        <v>4</v>
      </c>
      <c r="T431">
        <v>1</v>
      </c>
      <c r="U431">
        <v>3</v>
      </c>
      <c r="V431">
        <v>1</v>
      </c>
      <c r="W431">
        <v>4</v>
      </c>
      <c r="X431">
        <v>1</v>
      </c>
      <c r="Y431">
        <v>3</v>
      </c>
      <c r="Z431">
        <v>3</v>
      </c>
      <c r="AA431">
        <v>2</v>
      </c>
      <c r="AB431">
        <v>1</v>
      </c>
      <c r="AC431">
        <v>3</v>
      </c>
      <c r="AD431">
        <v>1</v>
      </c>
      <c r="AE431">
        <v>1</v>
      </c>
    </row>
    <row r="432" spans="1:31">
      <c r="A432">
        <v>23290</v>
      </c>
      <c r="B432">
        <v>1</v>
      </c>
      <c r="C432">
        <v>0</v>
      </c>
      <c r="D432">
        <v>1995</v>
      </c>
      <c r="E432" s="37">
        <v>44144.678252314799</v>
      </c>
      <c r="F432" t="s">
        <v>99</v>
      </c>
      <c r="G432">
        <f t="shared" si="6"/>
        <v>54</v>
      </c>
      <c r="H432">
        <v>3</v>
      </c>
      <c r="I432">
        <v>3</v>
      </c>
      <c r="J432">
        <v>3</v>
      </c>
      <c r="K432">
        <v>3</v>
      </c>
      <c r="L432">
        <v>2</v>
      </c>
      <c r="M432">
        <v>2</v>
      </c>
      <c r="N432">
        <v>2</v>
      </c>
      <c r="O432">
        <v>2</v>
      </c>
      <c r="P432">
        <v>1</v>
      </c>
      <c r="Q432">
        <v>2</v>
      </c>
      <c r="R432">
        <v>3</v>
      </c>
      <c r="S432">
        <v>4</v>
      </c>
      <c r="T432">
        <v>3</v>
      </c>
      <c r="U432">
        <v>2</v>
      </c>
      <c r="V432">
        <v>2</v>
      </c>
      <c r="W432">
        <v>2</v>
      </c>
      <c r="X432">
        <v>1</v>
      </c>
      <c r="Y432">
        <v>2</v>
      </c>
      <c r="Z432">
        <v>2</v>
      </c>
      <c r="AA432">
        <v>1</v>
      </c>
      <c r="AB432">
        <v>1</v>
      </c>
      <c r="AC432">
        <v>3</v>
      </c>
      <c r="AD432">
        <v>3</v>
      </c>
      <c r="AE432">
        <v>2</v>
      </c>
    </row>
    <row r="433" spans="1:31">
      <c r="A433">
        <v>23294</v>
      </c>
      <c r="B433">
        <v>0</v>
      </c>
      <c r="D433">
        <v>1987</v>
      </c>
      <c r="E433" s="37">
        <v>44144.689085648097</v>
      </c>
      <c r="F433" t="s">
        <v>102</v>
      </c>
      <c r="G433">
        <f t="shared" si="6"/>
        <v>70</v>
      </c>
      <c r="H433">
        <v>4</v>
      </c>
      <c r="I433">
        <v>4</v>
      </c>
      <c r="J433">
        <v>4</v>
      </c>
      <c r="K433">
        <v>3</v>
      </c>
      <c r="L433">
        <v>3</v>
      </c>
      <c r="M433">
        <v>3</v>
      </c>
      <c r="N433">
        <v>3</v>
      </c>
      <c r="O433">
        <v>3</v>
      </c>
      <c r="P433">
        <v>2</v>
      </c>
      <c r="Q433">
        <v>2</v>
      </c>
      <c r="R433">
        <v>3</v>
      </c>
      <c r="S433">
        <v>4</v>
      </c>
      <c r="T433">
        <v>3</v>
      </c>
      <c r="U433">
        <v>3</v>
      </c>
      <c r="V433">
        <v>2</v>
      </c>
      <c r="W433">
        <v>3</v>
      </c>
      <c r="X433">
        <v>2</v>
      </c>
      <c r="Y433">
        <v>2</v>
      </c>
      <c r="Z433">
        <v>4</v>
      </c>
      <c r="AA433">
        <v>3</v>
      </c>
      <c r="AB433">
        <v>1</v>
      </c>
      <c r="AC433">
        <v>3</v>
      </c>
      <c r="AD433">
        <v>3</v>
      </c>
      <c r="AE433">
        <v>3</v>
      </c>
    </row>
    <row r="434" spans="1:31">
      <c r="A434">
        <v>23355</v>
      </c>
      <c r="B434">
        <v>0</v>
      </c>
      <c r="C434">
        <v>0</v>
      </c>
      <c r="D434">
        <v>1975</v>
      </c>
      <c r="E434" s="37">
        <v>44144.724976851903</v>
      </c>
      <c r="F434" t="s">
        <v>97</v>
      </c>
      <c r="G434">
        <f t="shared" si="6"/>
        <v>47</v>
      </c>
      <c r="H434">
        <v>2</v>
      </c>
      <c r="I434">
        <v>3</v>
      </c>
      <c r="J434">
        <v>2</v>
      </c>
      <c r="K434">
        <v>2</v>
      </c>
      <c r="L434">
        <v>2</v>
      </c>
      <c r="M434">
        <v>1</v>
      </c>
      <c r="N434">
        <v>2</v>
      </c>
      <c r="O434">
        <v>1</v>
      </c>
      <c r="P434">
        <v>2</v>
      </c>
      <c r="Q434">
        <v>1</v>
      </c>
      <c r="R434">
        <v>3</v>
      </c>
      <c r="S434">
        <v>4</v>
      </c>
      <c r="T434">
        <v>2</v>
      </c>
      <c r="U434">
        <v>3</v>
      </c>
      <c r="V434">
        <v>1</v>
      </c>
      <c r="W434">
        <v>2</v>
      </c>
      <c r="X434">
        <v>1</v>
      </c>
      <c r="Y434">
        <v>2</v>
      </c>
      <c r="Z434">
        <v>3</v>
      </c>
      <c r="AA434">
        <v>2</v>
      </c>
      <c r="AB434">
        <v>1</v>
      </c>
      <c r="AC434">
        <v>3</v>
      </c>
      <c r="AD434">
        <v>1</v>
      </c>
      <c r="AE434">
        <v>1</v>
      </c>
    </row>
    <row r="435" spans="1:31">
      <c r="A435">
        <v>23400</v>
      </c>
      <c r="B435">
        <v>0</v>
      </c>
      <c r="C435">
        <v>0</v>
      </c>
      <c r="D435">
        <v>1977</v>
      </c>
      <c r="E435" s="37">
        <v>44144.795648148101</v>
      </c>
      <c r="F435" t="s">
        <v>283</v>
      </c>
      <c r="G435">
        <f t="shared" si="6"/>
        <v>39</v>
      </c>
      <c r="H435">
        <v>2</v>
      </c>
      <c r="I435">
        <v>1</v>
      </c>
      <c r="J435">
        <v>1</v>
      </c>
      <c r="K435">
        <v>1</v>
      </c>
      <c r="L435">
        <v>1</v>
      </c>
      <c r="M435">
        <v>1</v>
      </c>
      <c r="N435">
        <v>2</v>
      </c>
      <c r="O435">
        <v>2</v>
      </c>
      <c r="P435">
        <v>2</v>
      </c>
      <c r="Q435">
        <v>1</v>
      </c>
      <c r="R435">
        <v>3</v>
      </c>
      <c r="S435">
        <v>1</v>
      </c>
      <c r="T435">
        <v>1</v>
      </c>
      <c r="U435">
        <v>2</v>
      </c>
      <c r="V435">
        <v>1</v>
      </c>
      <c r="W435">
        <v>2</v>
      </c>
      <c r="X435">
        <v>1</v>
      </c>
      <c r="Y435">
        <v>2</v>
      </c>
      <c r="Z435">
        <v>4</v>
      </c>
      <c r="AA435">
        <v>1</v>
      </c>
      <c r="AB435">
        <v>2</v>
      </c>
      <c r="AC435">
        <v>2</v>
      </c>
      <c r="AD435">
        <v>1</v>
      </c>
      <c r="AE435">
        <v>2</v>
      </c>
    </row>
    <row r="436" spans="1:31">
      <c r="A436">
        <v>23428</v>
      </c>
      <c r="B436">
        <v>0</v>
      </c>
      <c r="C436">
        <v>0</v>
      </c>
      <c r="D436">
        <v>1979</v>
      </c>
      <c r="E436" s="37">
        <v>44144.830717592602</v>
      </c>
      <c r="F436" t="s">
        <v>99</v>
      </c>
      <c r="G436">
        <f t="shared" si="6"/>
        <v>44</v>
      </c>
      <c r="H436">
        <v>1</v>
      </c>
      <c r="I436">
        <v>2</v>
      </c>
      <c r="J436">
        <v>2</v>
      </c>
      <c r="K436">
        <v>2</v>
      </c>
      <c r="L436">
        <v>2</v>
      </c>
      <c r="M436">
        <v>1</v>
      </c>
      <c r="N436">
        <v>2</v>
      </c>
      <c r="O436">
        <v>2</v>
      </c>
      <c r="P436">
        <v>1</v>
      </c>
      <c r="Q436">
        <v>1</v>
      </c>
      <c r="R436">
        <v>3</v>
      </c>
      <c r="S436">
        <v>3</v>
      </c>
      <c r="T436">
        <v>2</v>
      </c>
      <c r="U436">
        <v>2</v>
      </c>
      <c r="V436">
        <v>1</v>
      </c>
      <c r="W436">
        <v>2</v>
      </c>
      <c r="X436">
        <v>1</v>
      </c>
      <c r="Y436">
        <v>2</v>
      </c>
      <c r="Z436">
        <v>2</v>
      </c>
      <c r="AA436">
        <v>3</v>
      </c>
      <c r="AB436">
        <v>1</v>
      </c>
      <c r="AC436">
        <v>4</v>
      </c>
      <c r="AD436">
        <v>1</v>
      </c>
      <c r="AE436">
        <v>1</v>
      </c>
    </row>
    <row r="437" spans="1:31">
      <c r="A437">
        <v>23435</v>
      </c>
      <c r="B437">
        <v>0</v>
      </c>
      <c r="C437">
        <v>0</v>
      </c>
      <c r="D437">
        <v>1963</v>
      </c>
      <c r="E437" s="37">
        <v>44144.904999999999</v>
      </c>
      <c r="F437" t="s">
        <v>285</v>
      </c>
      <c r="G437">
        <f t="shared" si="6"/>
        <v>64</v>
      </c>
      <c r="H437">
        <v>2</v>
      </c>
      <c r="I437">
        <v>2</v>
      </c>
      <c r="J437">
        <v>2</v>
      </c>
      <c r="K437">
        <v>2</v>
      </c>
      <c r="L437">
        <v>3</v>
      </c>
      <c r="M437">
        <v>2</v>
      </c>
      <c r="N437">
        <v>4</v>
      </c>
      <c r="O437">
        <v>3</v>
      </c>
      <c r="P437">
        <v>3</v>
      </c>
      <c r="Q437">
        <v>3</v>
      </c>
      <c r="R437">
        <v>3</v>
      </c>
      <c r="S437">
        <v>3</v>
      </c>
      <c r="T437">
        <v>3</v>
      </c>
      <c r="U437">
        <v>3</v>
      </c>
      <c r="V437">
        <v>2</v>
      </c>
      <c r="W437">
        <v>2</v>
      </c>
      <c r="X437">
        <v>2</v>
      </c>
      <c r="Y437">
        <v>3</v>
      </c>
      <c r="Z437">
        <v>2</v>
      </c>
      <c r="AA437">
        <v>3</v>
      </c>
      <c r="AB437">
        <v>3</v>
      </c>
      <c r="AC437">
        <v>3</v>
      </c>
      <c r="AD437">
        <v>3</v>
      </c>
      <c r="AE437">
        <v>3</v>
      </c>
    </row>
    <row r="438" spans="1:31">
      <c r="A438">
        <v>23446</v>
      </c>
      <c r="B438">
        <v>0</v>
      </c>
      <c r="C438">
        <v>0</v>
      </c>
      <c r="D438">
        <v>2001</v>
      </c>
      <c r="E438" s="37">
        <v>44144.847962963002</v>
      </c>
      <c r="F438" t="s">
        <v>97</v>
      </c>
      <c r="G438">
        <f t="shared" si="6"/>
        <v>77</v>
      </c>
      <c r="H438">
        <v>3</v>
      </c>
      <c r="I438">
        <v>4</v>
      </c>
      <c r="J438">
        <v>4</v>
      </c>
      <c r="K438">
        <v>4</v>
      </c>
      <c r="L438">
        <v>4</v>
      </c>
      <c r="M438">
        <v>3</v>
      </c>
      <c r="N438">
        <v>3</v>
      </c>
      <c r="O438">
        <v>3</v>
      </c>
      <c r="P438">
        <v>4</v>
      </c>
      <c r="Q438">
        <v>2</v>
      </c>
      <c r="R438">
        <v>4</v>
      </c>
      <c r="S438">
        <v>3</v>
      </c>
      <c r="T438">
        <v>3</v>
      </c>
      <c r="U438">
        <v>3</v>
      </c>
      <c r="V438">
        <v>2</v>
      </c>
      <c r="W438">
        <v>2</v>
      </c>
      <c r="X438">
        <v>3</v>
      </c>
      <c r="Y438">
        <v>4</v>
      </c>
      <c r="Z438">
        <v>3</v>
      </c>
      <c r="AA438">
        <v>3</v>
      </c>
      <c r="AB438">
        <v>3</v>
      </c>
      <c r="AC438">
        <v>4</v>
      </c>
      <c r="AD438">
        <v>3</v>
      </c>
      <c r="AE438">
        <v>3</v>
      </c>
    </row>
    <row r="439" spans="1:31">
      <c r="A439">
        <v>23454</v>
      </c>
      <c r="B439">
        <v>0</v>
      </c>
      <c r="C439">
        <v>0</v>
      </c>
      <c r="D439">
        <v>1990</v>
      </c>
      <c r="E439" s="37">
        <v>44144.859004629601</v>
      </c>
      <c r="F439" t="s">
        <v>99</v>
      </c>
      <c r="G439">
        <f t="shared" si="6"/>
        <v>70</v>
      </c>
      <c r="H439">
        <v>2</v>
      </c>
      <c r="I439">
        <v>4</v>
      </c>
      <c r="J439">
        <v>3</v>
      </c>
      <c r="K439">
        <v>3</v>
      </c>
      <c r="L439">
        <v>2</v>
      </c>
      <c r="M439">
        <v>1</v>
      </c>
      <c r="N439">
        <v>4</v>
      </c>
      <c r="O439">
        <v>4</v>
      </c>
      <c r="P439">
        <v>2</v>
      </c>
      <c r="Q439">
        <v>2</v>
      </c>
      <c r="R439">
        <v>4</v>
      </c>
      <c r="S439">
        <v>4</v>
      </c>
      <c r="T439">
        <v>3</v>
      </c>
      <c r="U439">
        <v>3</v>
      </c>
      <c r="V439">
        <v>2</v>
      </c>
      <c r="W439">
        <v>3</v>
      </c>
      <c r="X439">
        <v>3</v>
      </c>
      <c r="Y439">
        <v>2</v>
      </c>
      <c r="Z439">
        <v>4</v>
      </c>
      <c r="AA439">
        <v>4</v>
      </c>
      <c r="AB439">
        <v>2</v>
      </c>
      <c r="AC439">
        <v>4</v>
      </c>
      <c r="AD439">
        <v>1</v>
      </c>
      <c r="AE439">
        <v>4</v>
      </c>
    </row>
    <row r="440" spans="1:31">
      <c r="A440">
        <v>23455</v>
      </c>
      <c r="B440">
        <v>0</v>
      </c>
      <c r="C440">
        <v>0</v>
      </c>
      <c r="D440">
        <v>1986</v>
      </c>
      <c r="E440" s="37">
        <v>44144.861655092602</v>
      </c>
      <c r="F440" t="s">
        <v>97</v>
      </c>
      <c r="G440">
        <f t="shared" si="6"/>
        <v>54</v>
      </c>
      <c r="H440">
        <v>1</v>
      </c>
      <c r="I440">
        <v>3</v>
      </c>
      <c r="J440">
        <v>4</v>
      </c>
      <c r="K440">
        <v>3</v>
      </c>
      <c r="L440">
        <v>3</v>
      </c>
      <c r="M440">
        <v>4</v>
      </c>
      <c r="N440">
        <v>2</v>
      </c>
      <c r="O440">
        <v>2</v>
      </c>
      <c r="P440">
        <v>1</v>
      </c>
      <c r="Q440">
        <v>2</v>
      </c>
      <c r="R440">
        <v>3</v>
      </c>
      <c r="S440">
        <v>3</v>
      </c>
      <c r="T440">
        <v>3</v>
      </c>
      <c r="U440">
        <v>3</v>
      </c>
      <c r="V440">
        <v>2</v>
      </c>
      <c r="W440">
        <v>2</v>
      </c>
      <c r="X440">
        <v>1</v>
      </c>
      <c r="Y440">
        <v>1</v>
      </c>
      <c r="Z440">
        <v>2</v>
      </c>
      <c r="AA440">
        <v>1</v>
      </c>
      <c r="AB440">
        <v>1</v>
      </c>
      <c r="AC440">
        <v>3</v>
      </c>
      <c r="AD440">
        <v>2</v>
      </c>
      <c r="AE440">
        <v>2</v>
      </c>
    </row>
    <row r="441" spans="1:31">
      <c r="A441">
        <v>23459</v>
      </c>
      <c r="B441">
        <v>1</v>
      </c>
      <c r="C441">
        <v>0</v>
      </c>
      <c r="D441">
        <v>1993</v>
      </c>
      <c r="E441" s="37">
        <v>44144.862141203703</v>
      </c>
      <c r="F441" t="s">
        <v>99</v>
      </c>
      <c r="G441">
        <f t="shared" si="6"/>
        <v>41</v>
      </c>
      <c r="H441">
        <v>3</v>
      </c>
      <c r="I441">
        <v>1</v>
      </c>
      <c r="J441">
        <v>1</v>
      </c>
      <c r="K441">
        <v>1</v>
      </c>
      <c r="L441">
        <v>1</v>
      </c>
      <c r="M441">
        <v>2</v>
      </c>
      <c r="N441">
        <v>2</v>
      </c>
      <c r="O441">
        <v>2</v>
      </c>
      <c r="P441">
        <v>1</v>
      </c>
      <c r="Q441">
        <v>2</v>
      </c>
      <c r="R441">
        <v>2</v>
      </c>
      <c r="S441">
        <v>4</v>
      </c>
      <c r="T441">
        <v>1</v>
      </c>
      <c r="U441">
        <v>2</v>
      </c>
      <c r="V441">
        <v>1</v>
      </c>
      <c r="W441">
        <v>1</v>
      </c>
      <c r="X441">
        <v>2</v>
      </c>
      <c r="Y441">
        <v>1</v>
      </c>
      <c r="Z441">
        <v>3</v>
      </c>
      <c r="AA441">
        <v>2</v>
      </c>
      <c r="AB441">
        <v>1</v>
      </c>
      <c r="AC441">
        <v>2</v>
      </c>
      <c r="AD441">
        <v>2</v>
      </c>
      <c r="AE441">
        <v>1</v>
      </c>
    </row>
    <row r="442" spans="1:31">
      <c r="A442">
        <v>23463</v>
      </c>
      <c r="B442">
        <v>0</v>
      </c>
      <c r="C442">
        <v>0</v>
      </c>
      <c r="D442">
        <v>1980</v>
      </c>
      <c r="E442" s="37">
        <v>44144.867118055598</v>
      </c>
      <c r="F442" t="s">
        <v>155</v>
      </c>
      <c r="G442">
        <f t="shared" si="6"/>
        <v>60</v>
      </c>
      <c r="H442">
        <v>2</v>
      </c>
      <c r="I442">
        <v>4</v>
      </c>
      <c r="J442">
        <v>3</v>
      </c>
      <c r="K442">
        <v>3</v>
      </c>
      <c r="L442">
        <v>4</v>
      </c>
      <c r="M442">
        <v>2</v>
      </c>
      <c r="N442">
        <v>3</v>
      </c>
      <c r="O442">
        <v>2</v>
      </c>
      <c r="P442">
        <v>3</v>
      </c>
      <c r="Q442">
        <v>1</v>
      </c>
      <c r="R442">
        <v>4</v>
      </c>
      <c r="S442">
        <v>2</v>
      </c>
      <c r="T442">
        <v>3</v>
      </c>
      <c r="U442">
        <v>2</v>
      </c>
      <c r="V442">
        <v>2</v>
      </c>
      <c r="W442">
        <v>2</v>
      </c>
      <c r="X442">
        <v>3</v>
      </c>
      <c r="Y442">
        <v>2</v>
      </c>
      <c r="Z442">
        <v>2</v>
      </c>
      <c r="AA442">
        <v>2</v>
      </c>
      <c r="AB442">
        <v>1</v>
      </c>
      <c r="AC442">
        <v>3</v>
      </c>
      <c r="AD442">
        <v>3</v>
      </c>
      <c r="AE442">
        <v>2</v>
      </c>
    </row>
    <row r="443" spans="1:31">
      <c r="A443">
        <v>23468</v>
      </c>
      <c r="B443">
        <v>0</v>
      </c>
      <c r="C443">
        <v>0</v>
      </c>
      <c r="D443">
        <v>1969</v>
      </c>
      <c r="E443" s="37">
        <v>44144.8849305556</v>
      </c>
      <c r="F443" t="s">
        <v>166</v>
      </c>
      <c r="G443">
        <f t="shared" si="6"/>
        <v>48</v>
      </c>
      <c r="H443">
        <v>1</v>
      </c>
      <c r="I443">
        <v>2</v>
      </c>
      <c r="J443">
        <v>3</v>
      </c>
      <c r="K443">
        <v>2</v>
      </c>
      <c r="L443">
        <v>2</v>
      </c>
      <c r="M443">
        <v>4</v>
      </c>
      <c r="N443">
        <v>2</v>
      </c>
      <c r="O443">
        <v>1</v>
      </c>
      <c r="P443">
        <v>1</v>
      </c>
      <c r="Q443">
        <v>1</v>
      </c>
      <c r="R443">
        <v>3</v>
      </c>
      <c r="S443">
        <v>3</v>
      </c>
      <c r="T443">
        <v>2</v>
      </c>
      <c r="U443">
        <v>2</v>
      </c>
      <c r="V443">
        <v>1</v>
      </c>
      <c r="W443">
        <v>2</v>
      </c>
      <c r="X443">
        <v>1</v>
      </c>
      <c r="Y443">
        <v>2</v>
      </c>
      <c r="Z443">
        <v>3</v>
      </c>
      <c r="AA443">
        <v>2</v>
      </c>
      <c r="AB443">
        <v>2</v>
      </c>
      <c r="AC443">
        <v>4</v>
      </c>
      <c r="AD443">
        <v>1</v>
      </c>
      <c r="AE443">
        <v>1</v>
      </c>
    </row>
    <row r="444" spans="1:31">
      <c r="A444">
        <v>23473</v>
      </c>
      <c r="B444">
        <v>0</v>
      </c>
      <c r="C444">
        <v>0</v>
      </c>
      <c r="D444">
        <v>1990</v>
      </c>
      <c r="E444" s="37">
        <v>44144.891226851898</v>
      </c>
      <c r="F444" t="s">
        <v>284</v>
      </c>
      <c r="G444">
        <f t="shared" si="6"/>
        <v>55</v>
      </c>
      <c r="H444">
        <v>2</v>
      </c>
      <c r="I444">
        <v>3</v>
      </c>
      <c r="J444">
        <v>3</v>
      </c>
      <c r="K444">
        <v>3</v>
      </c>
      <c r="L444">
        <v>2</v>
      </c>
      <c r="M444">
        <v>1</v>
      </c>
      <c r="N444">
        <v>2</v>
      </c>
      <c r="O444">
        <v>3</v>
      </c>
      <c r="P444">
        <v>1</v>
      </c>
      <c r="Q444">
        <v>1</v>
      </c>
      <c r="R444">
        <v>3</v>
      </c>
      <c r="S444">
        <v>4</v>
      </c>
      <c r="T444">
        <v>2</v>
      </c>
      <c r="U444">
        <v>3</v>
      </c>
      <c r="V444">
        <v>1</v>
      </c>
      <c r="W444">
        <v>2</v>
      </c>
      <c r="X444">
        <v>2</v>
      </c>
      <c r="Y444">
        <v>2</v>
      </c>
      <c r="Z444">
        <v>4</v>
      </c>
      <c r="AA444">
        <v>3</v>
      </c>
      <c r="AB444">
        <v>1</v>
      </c>
      <c r="AC444">
        <v>4</v>
      </c>
      <c r="AD444">
        <v>2</v>
      </c>
      <c r="AE444">
        <v>1</v>
      </c>
    </row>
    <row r="445" spans="1:31">
      <c r="A445">
        <v>23494</v>
      </c>
      <c r="B445">
        <v>0</v>
      </c>
      <c r="C445">
        <v>0</v>
      </c>
      <c r="D445">
        <v>1977</v>
      </c>
      <c r="E445" s="37">
        <v>44144.934328703697</v>
      </c>
      <c r="F445" t="s">
        <v>97</v>
      </c>
      <c r="G445">
        <f t="shared" si="6"/>
        <v>65</v>
      </c>
      <c r="H445">
        <v>4</v>
      </c>
      <c r="I445">
        <v>3</v>
      </c>
      <c r="J445">
        <v>3</v>
      </c>
      <c r="K445">
        <v>3</v>
      </c>
      <c r="L445">
        <v>3</v>
      </c>
      <c r="M445">
        <v>3</v>
      </c>
      <c r="N445">
        <v>2</v>
      </c>
      <c r="O445">
        <v>2</v>
      </c>
      <c r="P445">
        <v>2</v>
      </c>
      <c r="Q445">
        <v>3</v>
      </c>
      <c r="R445">
        <v>3</v>
      </c>
      <c r="S445">
        <v>3</v>
      </c>
      <c r="T445">
        <v>3</v>
      </c>
      <c r="U445">
        <v>2</v>
      </c>
      <c r="V445">
        <v>2</v>
      </c>
      <c r="W445">
        <v>3</v>
      </c>
      <c r="X445">
        <v>2</v>
      </c>
      <c r="Y445">
        <v>3</v>
      </c>
      <c r="Z445">
        <v>3</v>
      </c>
      <c r="AA445">
        <v>3</v>
      </c>
      <c r="AB445">
        <v>2</v>
      </c>
      <c r="AC445">
        <v>4</v>
      </c>
      <c r="AD445">
        <v>2</v>
      </c>
      <c r="AE445">
        <v>2</v>
      </c>
    </row>
    <row r="446" spans="1:31">
      <c r="A446">
        <v>23505</v>
      </c>
      <c r="B446">
        <v>0</v>
      </c>
      <c r="C446">
        <v>0</v>
      </c>
      <c r="D446">
        <v>1980</v>
      </c>
      <c r="E446" s="37">
        <v>44144.966435185197</v>
      </c>
      <c r="F446" t="s">
        <v>287</v>
      </c>
      <c r="G446">
        <f t="shared" si="6"/>
        <v>71</v>
      </c>
      <c r="H446">
        <v>4</v>
      </c>
      <c r="I446">
        <v>3</v>
      </c>
      <c r="J446">
        <v>3</v>
      </c>
      <c r="K446">
        <v>3</v>
      </c>
      <c r="L446">
        <v>3</v>
      </c>
      <c r="M446">
        <v>3</v>
      </c>
      <c r="N446">
        <v>3</v>
      </c>
      <c r="O446">
        <v>3</v>
      </c>
      <c r="P446">
        <v>3</v>
      </c>
      <c r="Q446">
        <v>3</v>
      </c>
      <c r="R446">
        <v>3</v>
      </c>
      <c r="S446">
        <v>4</v>
      </c>
      <c r="T446">
        <v>3</v>
      </c>
      <c r="U446">
        <v>2</v>
      </c>
      <c r="V446">
        <v>2</v>
      </c>
      <c r="W446">
        <v>2</v>
      </c>
      <c r="X446">
        <v>2</v>
      </c>
      <c r="Y446">
        <v>4</v>
      </c>
      <c r="Z446">
        <v>2</v>
      </c>
      <c r="AA446">
        <v>4</v>
      </c>
      <c r="AB446">
        <v>3</v>
      </c>
      <c r="AC446">
        <v>4</v>
      </c>
      <c r="AD446">
        <v>3</v>
      </c>
      <c r="AE446">
        <v>2</v>
      </c>
    </row>
    <row r="447" spans="1:31">
      <c r="A447">
        <v>23506</v>
      </c>
      <c r="B447">
        <v>0</v>
      </c>
      <c r="C447">
        <v>0</v>
      </c>
      <c r="D447">
        <v>2001</v>
      </c>
      <c r="E447" s="37">
        <v>44144.957546296297</v>
      </c>
      <c r="F447" t="s">
        <v>99</v>
      </c>
      <c r="G447">
        <f t="shared" si="6"/>
        <v>88</v>
      </c>
      <c r="H447">
        <v>4</v>
      </c>
      <c r="I447">
        <v>4</v>
      </c>
      <c r="J447">
        <v>4</v>
      </c>
      <c r="K447">
        <v>4</v>
      </c>
      <c r="L447">
        <v>4</v>
      </c>
      <c r="M447">
        <v>2</v>
      </c>
      <c r="N447">
        <v>3</v>
      </c>
      <c r="O447">
        <v>4</v>
      </c>
      <c r="P447">
        <v>4</v>
      </c>
      <c r="Q447">
        <v>2</v>
      </c>
      <c r="R447">
        <v>4</v>
      </c>
      <c r="S447">
        <v>3</v>
      </c>
      <c r="T447">
        <v>4</v>
      </c>
      <c r="U447">
        <v>4</v>
      </c>
      <c r="V447">
        <v>3</v>
      </c>
      <c r="W447">
        <v>3</v>
      </c>
      <c r="X447">
        <v>4</v>
      </c>
      <c r="Y447">
        <v>4</v>
      </c>
      <c r="Z447">
        <v>4</v>
      </c>
      <c r="AA447">
        <v>4</v>
      </c>
      <c r="AB447">
        <v>4</v>
      </c>
      <c r="AC447">
        <v>4</v>
      </c>
      <c r="AD447">
        <v>4</v>
      </c>
      <c r="AE447">
        <v>4</v>
      </c>
    </row>
    <row r="448" spans="1:31">
      <c r="A448">
        <v>23545</v>
      </c>
      <c r="B448">
        <v>0</v>
      </c>
      <c r="C448">
        <v>0</v>
      </c>
      <c r="D448">
        <v>1966</v>
      </c>
      <c r="E448" s="37">
        <v>44145.307233796302</v>
      </c>
      <c r="F448" t="s">
        <v>288</v>
      </c>
      <c r="G448">
        <f t="shared" si="6"/>
        <v>58</v>
      </c>
      <c r="H448">
        <v>3</v>
      </c>
      <c r="I448">
        <v>2</v>
      </c>
      <c r="J448">
        <v>2</v>
      </c>
      <c r="K448">
        <v>2</v>
      </c>
      <c r="L448">
        <v>2</v>
      </c>
      <c r="M448">
        <v>2</v>
      </c>
      <c r="N448">
        <v>3</v>
      </c>
      <c r="O448">
        <v>2</v>
      </c>
      <c r="P448">
        <v>2</v>
      </c>
      <c r="Q448">
        <v>2</v>
      </c>
      <c r="R448">
        <v>3</v>
      </c>
      <c r="S448">
        <v>3</v>
      </c>
      <c r="T448">
        <v>2</v>
      </c>
      <c r="U448">
        <v>3</v>
      </c>
      <c r="V448">
        <v>2</v>
      </c>
      <c r="W448">
        <v>3</v>
      </c>
      <c r="X448">
        <v>2</v>
      </c>
      <c r="Y448">
        <v>3</v>
      </c>
      <c r="Z448">
        <v>3</v>
      </c>
      <c r="AA448">
        <v>3</v>
      </c>
      <c r="AB448">
        <v>2</v>
      </c>
      <c r="AC448">
        <v>3</v>
      </c>
      <c r="AD448">
        <v>2</v>
      </c>
      <c r="AE448">
        <v>2</v>
      </c>
    </row>
    <row r="449" spans="1:31">
      <c r="A449">
        <v>23590</v>
      </c>
      <c r="B449">
        <v>1</v>
      </c>
      <c r="C449">
        <v>0</v>
      </c>
      <c r="D449">
        <v>1996</v>
      </c>
      <c r="E449" s="37">
        <v>44145.744062500002</v>
      </c>
      <c r="F449" t="s">
        <v>125</v>
      </c>
      <c r="G449">
        <f t="shared" si="6"/>
        <v>66</v>
      </c>
      <c r="H449">
        <v>4</v>
      </c>
      <c r="I449">
        <v>4</v>
      </c>
      <c r="J449">
        <v>4</v>
      </c>
      <c r="K449">
        <v>4</v>
      </c>
      <c r="L449">
        <v>2</v>
      </c>
      <c r="M449">
        <v>3</v>
      </c>
      <c r="N449">
        <v>2</v>
      </c>
      <c r="O449">
        <v>1</v>
      </c>
      <c r="P449">
        <v>2</v>
      </c>
      <c r="Q449">
        <v>4</v>
      </c>
      <c r="R449">
        <v>3</v>
      </c>
      <c r="S449">
        <v>4</v>
      </c>
      <c r="T449">
        <v>4</v>
      </c>
      <c r="U449">
        <v>3</v>
      </c>
      <c r="V449">
        <v>2</v>
      </c>
      <c r="W449">
        <v>2</v>
      </c>
      <c r="X449">
        <v>1</v>
      </c>
      <c r="Y449">
        <v>2</v>
      </c>
      <c r="Z449">
        <v>3</v>
      </c>
      <c r="AA449">
        <v>3</v>
      </c>
      <c r="AB449">
        <v>1</v>
      </c>
      <c r="AC449">
        <v>2</v>
      </c>
      <c r="AD449">
        <v>4</v>
      </c>
      <c r="AE449">
        <v>2</v>
      </c>
    </row>
    <row r="450" spans="1:31">
      <c r="A450">
        <v>23592</v>
      </c>
      <c r="B450">
        <v>0</v>
      </c>
      <c r="C450">
        <v>0</v>
      </c>
      <c r="D450">
        <v>1994</v>
      </c>
      <c r="E450" s="37">
        <v>44145.737106481502</v>
      </c>
      <c r="F450" t="s">
        <v>224</v>
      </c>
      <c r="G450">
        <f t="shared" ref="G450:G466" si="7">SUM(H450:AE450)</f>
        <v>64</v>
      </c>
      <c r="H450">
        <v>4</v>
      </c>
      <c r="I450">
        <v>3</v>
      </c>
      <c r="J450">
        <v>2</v>
      </c>
      <c r="K450">
        <v>3</v>
      </c>
      <c r="L450">
        <v>3</v>
      </c>
      <c r="M450">
        <v>3</v>
      </c>
      <c r="N450">
        <v>3</v>
      </c>
      <c r="O450">
        <v>1</v>
      </c>
      <c r="P450">
        <v>2</v>
      </c>
      <c r="Q450">
        <v>3</v>
      </c>
      <c r="R450">
        <v>3</v>
      </c>
      <c r="S450">
        <v>3</v>
      </c>
      <c r="T450">
        <v>3</v>
      </c>
      <c r="U450">
        <v>4</v>
      </c>
      <c r="V450">
        <v>1</v>
      </c>
      <c r="W450">
        <v>3</v>
      </c>
      <c r="X450">
        <v>3</v>
      </c>
      <c r="Y450">
        <v>3</v>
      </c>
      <c r="Z450">
        <v>3</v>
      </c>
      <c r="AA450">
        <v>3</v>
      </c>
      <c r="AB450">
        <v>1</v>
      </c>
      <c r="AC450">
        <v>4</v>
      </c>
      <c r="AD450">
        <v>1</v>
      </c>
      <c r="AE450">
        <v>2</v>
      </c>
    </row>
    <row r="451" spans="1:31">
      <c r="A451">
        <v>23610</v>
      </c>
      <c r="B451">
        <v>0</v>
      </c>
      <c r="D451">
        <v>1997</v>
      </c>
      <c r="E451" s="37">
        <v>44145.944629629601</v>
      </c>
      <c r="F451" t="s">
        <v>102</v>
      </c>
      <c r="G451">
        <f t="shared" si="7"/>
        <v>82</v>
      </c>
      <c r="H451">
        <v>4</v>
      </c>
      <c r="I451">
        <v>4</v>
      </c>
      <c r="J451">
        <v>4</v>
      </c>
      <c r="K451">
        <v>4</v>
      </c>
      <c r="L451">
        <v>4</v>
      </c>
      <c r="M451">
        <v>3</v>
      </c>
      <c r="N451">
        <v>3</v>
      </c>
      <c r="O451">
        <v>4</v>
      </c>
      <c r="P451">
        <v>4</v>
      </c>
      <c r="Q451">
        <v>4</v>
      </c>
      <c r="R451">
        <v>3</v>
      </c>
      <c r="S451">
        <v>4</v>
      </c>
      <c r="T451">
        <v>4</v>
      </c>
      <c r="U451">
        <v>3</v>
      </c>
      <c r="V451">
        <v>3</v>
      </c>
      <c r="W451">
        <v>1</v>
      </c>
      <c r="X451">
        <v>4</v>
      </c>
      <c r="Y451">
        <v>2</v>
      </c>
      <c r="Z451">
        <v>4</v>
      </c>
      <c r="AA451">
        <v>1</v>
      </c>
      <c r="AB451">
        <v>4</v>
      </c>
      <c r="AC451">
        <v>4</v>
      </c>
      <c r="AD451">
        <v>4</v>
      </c>
      <c r="AE451">
        <v>3</v>
      </c>
    </row>
    <row r="452" spans="1:31">
      <c r="A452">
        <v>23612</v>
      </c>
      <c r="B452">
        <v>0</v>
      </c>
      <c r="C452">
        <v>0</v>
      </c>
      <c r="D452">
        <v>1994</v>
      </c>
      <c r="E452" s="37">
        <v>44145.958321759303</v>
      </c>
      <c r="F452" t="s">
        <v>290</v>
      </c>
      <c r="G452">
        <f t="shared" si="7"/>
        <v>37</v>
      </c>
      <c r="H452">
        <v>3</v>
      </c>
      <c r="I452">
        <v>1</v>
      </c>
      <c r="J452">
        <v>1</v>
      </c>
      <c r="K452">
        <v>1</v>
      </c>
      <c r="L452">
        <v>1</v>
      </c>
      <c r="M452">
        <v>2</v>
      </c>
      <c r="N452">
        <v>1</v>
      </c>
      <c r="O452">
        <v>1</v>
      </c>
      <c r="P452">
        <v>1</v>
      </c>
      <c r="Q452">
        <v>1</v>
      </c>
      <c r="R452">
        <v>1</v>
      </c>
      <c r="S452">
        <v>4</v>
      </c>
      <c r="T452">
        <v>1</v>
      </c>
      <c r="U452">
        <v>1</v>
      </c>
      <c r="V452">
        <v>1</v>
      </c>
      <c r="W452">
        <v>2</v>
      </c>
      <c r="X452">
        <v>1</v>
      </c>
      <c r="Y452">
        <v>1</v>
      </c>
      <c r="Z452">
        <v>4</v>
      </c>
      <c r="AA452">
        <v>1</v>
      </c>
      <c r="AB452">
        <v>1</v>
      </c>
      <c r="AC452">
        <v>4</v>
      </c>
      <c r="AD452">
        <v>1</v>
      </c>
      <c r="AE452">
        <v>1</v>
      </c>
    </row>
    <row r="453" spans="1:31">
      <c r="A453">
        <v>23616</v>
      </c>
      <c r="B453">
        <v>1</v>
      </c>
      <c r="D453">
        <v>1996</v>
      </c>
      <c r="E453" s="37">
        <v>44146.228564814803</v>
      </c>
      <c r="F453" t="s">
        <v>102</v>
      </c>
      <c r="G453">
        <f t="shared" si="7"/>
        <v>46</v>
      </c>
      <c r="H453">
        <v>3</v>
      </c>
      <c r="I453">
        <v>2</v>
      </c>
      <c r="J453">
        <v>2</v>
      </c>
      <c r="K453">
        <v>1</v>
      </c>
      <c r="L453">
        <v>1</v>
      </c>
      <c r="M453">
        <v>2</v>
      </c>
      <c r="N453">
        <v>2</v>
      </c>
      <c r="O453">
        <v>2</v>
      </c>
      <c r="P453">
        <v>1</v>
      </c>
      <c r="Q453">
        <v>1</v>
      </c>
      <c r="R453">
        <v>2</v>
      </c>
      <c r="S453">
        <v>2</v>
      </c>
      <c r="T453">
        <v>3</v>
      </c>
      <c r="U453">
        <v>3</v>
      </c>
      <c r="V453">
        <v>1</v>
      </c>
      <c r="W453">
        <v>2</v>
      </c>
      <c r="X453">
        <v>1</v>
      </c>
      <c r="Y453">
        <v>2</v>
      </c>
      <c r="Z453">
        <v>3</v>
      </c>
      <c r="AA453">
        <v>2</v>
      </c>
      <c r="AB453">
        <v>1</v>
      </c>
      <c r="AC453">
        <v>3</v>
      </c>
      <c r="AD453">
        <v>2</v>
      </c>
      <c r="AE453">
        <v>2</v>
      </c>
    </row>
    <row r="454" spans="1:31">
      <c r="A454">
        <v>23632</v>
      </c>
      <c r="B454">
        <v>1</v>
      </c>
      <c r="C454">
        <v>1</v>
      </c>
      <c r="D454">
        <v>1990</v>
      </c>
      <c r="E454" s="37">
        <v>44146.613043981502</v>
      </c>
      <c r="F454" t="s">
        <v>291</v>
      </c>
      <c r="G454">
        <f t="shared" si="7"/>
        <v>84</v>
      </c>
      <c r="H454">
        <v>4</v>
      </c>
      <c r="I454">
        <v>4</v>
      </c>
      <c r="J454">
        <v>4</v>
      </c>
      <c r="K454">
        <v>4</v>
      </c>
      <c r="L454">
        <v>4</v>
      </c>
      <c r="M454">
        <v>4</v>
      </c>
      <c r="N454">
        <v>3</v>
      </c>
      <c r="O454">
        <v>3</v>
      </c>
      <c r="P454">
        <v>3</v>
      </c>
      <c r="Q454">
        <v>4</v>
      </c>
      <c r="R454">
        <v>3</v>
      </c>
      <c r="S454">
        <v>3</v>
      </c>
      <c r="T454">
        <v>4</v>
      </c>
      <c r="U454">
        <v>3</v>
      </c>
      <c r="V454">
        <v>3</v>
      </c>
      <c r="W454">
        <v>2</v>
      </c>
      <c r="X454">
        <v>4</v>
      </c>
      <c r="Y454">
        <v>3</v>
      </c>
      <c r="Z454">
        <v>3</v>
      </c>
      <c r="AA454">
        <v>3</v>
      </c>
      <c r="AB454">
        <v>4</v>
      </c>
      <c r="AC454">
        <v>4</v>
      </c>
      <c r="AD454">
        <v>4</v>
      </c>
      <c r="AE454">
        <v>4</v>
      </c>
    </row>
    <row r="455" spans="1:31">
      <c r="A455">
        <v>23646</v>
      </c>
      <c r="B455">
        <v>1</v>
      </c>
      <c r="D455">
        <v>1992</v>
      </c>
      <c r="E455" s="37">
        <v>44146.785682870403</v>
      </c>
      <c r="F455" t="s">
        <v>102</v>
      </c>
      <c r="G455">
        <f t="shared" si="7"/>
        <v>71</v>
      </c>
      <c r="H455">
        <v>4</v>
      </c>
      <c r="I455">
        <v>4</v>
      </c>
      <c r="J455">
        <v>4</v>
      </c>
      <c r="K455">
        <v>1</v>
      </c>
      <c r="L455">
        <v>4</v>
      </c>
      <c r="M455">
        <v>4</v>
      </c>
      <c r="N455">
        <v>2</v>
      </c>
      <c r="O455">
        <v>1</v>
      </c>
      <c r="P455">
        <v>4</v>
      </c>
      <c r="Q455">
        <v>4</v>
      </c>
      <c r="R455">
        <v>4</v>
      </c>
      <c r="S455">
        <v>4</v>
      </c>
      <c r="T455">
        <v>1</v>
      </c>
      <c r="U455">
        <v>3</v>
      </c>
      <c r="V455">
        <v>1</v>
      </c>
      <c r="W455">
        <v>1</v>
      </c>
      <c r="X455">
        <v>1</v>
      </c>
      <c r="Y455">
        <v>3</v>
      </c>
      <c r="Z455">
        <v>4</v>
      </c>
      <c r="AA455">
        <v>4</v>
      </c>
      <c r="AB455">
        <v>4</v>
      </c>
      <c r="AC455">
        <v>4</v>
      </c>
      <c r="AD455">
        <v>4</v>
      </c>
      <c r="AE455">
        <v>1</v>
      </c>
    </row>
    <row r="456" spans="1:31">
      <c r="A456">
        <v>23660</v>
      </c>
      <c r="B456">
        <v>0</v>
      </c>
      <c r="C456">
        <v>1</v>
      </c>
      <c r="D456">
        <v>1985</v>
      </c>
      <c r="E456" s="37">
        <v>44147.494722222204</v>
      </c>
      <c r="F456" t="s">
        <v>292</v>
      </c>
      <c r="G456">
        <f t="shared" si="7"/>
        <v>64</v>
      </c>
      <c r="H456">
        <v>4</v>
      </c>
      <c r="I456">
        <v>4</v>
      </c>
      <c r="J456">
        <v>4</v>
      </c>
      <c r="K456">
        <v>4</v>
      </c>
      <c r="L456">
        <v>2</v>
      </c>
      <c r="M456">
        <v>3</v>
      </c>
      <c r="N456">
        <v>1</v>
      </c>
      <c r="O456">
        <v>1</v>
      </c>
      <c r="P456">
        <v>2</v>
      </c>
      <c r="Q456">
        <v>2</v>
      </c>
      <c r="R456">
        <v>4</v>
      </c>
      <c r="S456">
        <v>4</v>
      </c>
      <c r="T456">
        <v>4</v>
      </c>
      <c r="U456">
        <v>2</v>
      </c>
      <c r="V456">
        <v>1</v>
      </c>
      <c r="W456">
        <v>3</v>
      </c>
      <c r="X456">
        <v>1</v>
      </c>
      <c r="Y456">
        <v>2</v>
      </c>
      <c r="Z456">
        <v>3</v>
      </c>
      <c r="AA456">
        <v>3</v>
      </c>
      <c r="AB456">
        <v>1</v>
      </c>
      <c r="AC456">
        <v>4</v>
      </c>
      <c r="AD456">
        <v>4</v>
      </c>
      <c r="AE456">
        <v>1</v>
      </c>
    </row>
    <row r="457" spans="1:31">
      <c r="A457">
        <v>23699</v>
      </c>
      <c r="B457">
        <v>1</v>
      </c>
      <c r="C457">
        <v>0</v>
      </c>
      <c r="D457">
        <v>1997</v>
      </c>
      <c r="E457" s="37">
        <v>44147.599456018499</v>
      </c>
      <c r="F457" t="s">
        <v>99</v>
      </c>
      <c r="G457">
        <f t="shared" si="7"/>
        <v>63</v>
      </c>
      <c r="H457">
        <v>2</v>
      </c>
      <c r="I457">
        <v>3</v>
      </c>
      <c r="J457">
        <v>3</v>
      </c>
      <c r="K457">
        <v>2</v>
      </c>
      <c r="L457">
        <v>2</v>
      </c>
      <c r="M457">
        <v>3</v>
      </c>
      <c r="N457">
        <v>2</v>
      </c>
      <c r="O457">
        <v>2</v>
      </c>
      <c r="P457">
        <v>2</v>
      </c>
      <c r="Q457">
        <v>2</v>
      </c>
      <c r="R457">
        <v>3</v>
      </c>
      <c r="S457">
        <v>4</v>
      </c>
      <c r="T457">
        <v>3</v>
      </c>
      <c r="U457">
        <v>3</v>
      </c>
      <c r="V457">
        <v>2</v>
      </c>
      <c r="W457">
        <v>2</v>
      </c>
      <c r="X457">
        <v>3</v>
      </c>
      <c r="Y457">
        <v>3</v>
      </c>
      <c r="Z457">
        <v>3</v>
      </c>
      <c r="AA457">
        <v>2</v>
      </c>
      <c r="AB457">
        <v>3</v>
      </c>
      <c r="AC457">
        <v>3</v>
      </c>
      <c r="AD457">
        <v>3</v>
      </c>
      <c r="AE457">
        <v>3</v>
      </c>
    </row>
    <row r="458" spans="1:31">
      <c r="A458">
        <v>23704</v>
      </c>
      <c r="B458">
        <v>0</v>
      </c>
      <c r="C458">
        <v>1</v>
      </c>
      <c r="D458">
        <v>1997</v>
      </c>
      <c r="E458" s="37">
        <v>44147.704097222202</v>
      </c>
      <c r="F458" t="s">
        <v>293</v>
      </c>
      <c r="G458">
        <f t="shared" si="7"/>
        <v>63</v>
      </c>
      <c r="H458">
        <v>3</v>
      </c>
      <c r="I458">
        <v>2</v>
      </c>
      <c r="J458">
        <v>2</v>
      </c>
      <c r="K458">
        <v>2</v>
      </c>
      <c r="L458">
        <v>3</v>
      </c>
      <c r="M458">
        <v>2</v>
      </c>
      <c r="N458">
        <v>3</v>
      </c>
      <c r="O458">
        <v>2</v>
      </c>
      <c r="P458">
        <v>2</v>
      </c>
      <c r="Q458">
        <v>1</v>
      </c>
      <c r="R458">
        <v>4</v>
      </c>
      <c r="S458">
        <v>4</v>
      </c>
      <c r="T458">
        <v>2</v>
      </c>
      <c r="U458">
        <v>4</v>
      </c>
      <c r="V458">
        <v>2</v>
      </c>
      <c r="W458">
        <v>3</v>
      </c>
      <c r="X458">
        <v>1</v>
      </c>
      <c r="Y458">
        <v>4</v>
      </c>
      <c r="Z458">
        <v>4</v>
      </c>
      <c r="AA458">
        <v>4</v>
      </c>
      <c r="AB458">
        <v>2</v>
      </c>
      <c r="AC458">
        <v>3</v>
      </c>
      <c r="AD458">
        <v>1</v>
      </c>
      <c r="AE458">
        <v>3</v>
      </c>
    </row>
    <row r="459" spans="1:31">
      <c r="A459">
        <v>23706</v>
      </c>
      <c r="B459">
        <v>0</v>
      </c>
      <c r="C459">
        <v>0</v>
      </c>
      <c r="D459">
        <v>1983</v>
      </c>
      <c r="E459" s="37">
        <v>44147.766273148103</v>
      </c>
      <c r="F459" t="s">
        <v>166</v>
      </c>
      <c r="G459">
        <f t="shared" si="7"/>
        <v>56</v>
      </c>
      <c r="H459">
        <v>2</v>
      </c>
      <c r="I459">
        <v>3</v>
      </c>
      <c r="J459">
        <v>2</v>
      </c>
      <c r="K459">
        <v>2</v>
      </c>
      <c r="L459">
        <v>3</v>
      </c>
      <c r="M459">
        <v>2</v>
      </c>
      <c r="N459">
        <v>2</v>
      </c>
      <c r="O459">
        <v>2</v>
      </c>
      <c r="P459">
        <v>2</v>
      </c>
      <c r="Q459">
        <v>2</v>
      </c>
      <c r="R459">
        <v>3</v>
      </c>
      <c r="S459">
        <v>3</v>
      </c>
      <c r="T459">
        <v>2</v>
      </c>
      <c r="U459">
        <v>3</v>
      </c>
      <c r="V459">
        <v>2</v>
      </c>
      <c r="W459">
        <v>2</v>
      </c>
      <c r="X459">
        <v>2</v>
      </c>
      <c r="Y459">
        <v>2</v>
      </c>
      <c r="Z459">
        <v>3</v>
      </c>
      <c r="AA459">
        <v>3</v>
      </c>
      <c r="AB459">
        <v>2</v>
      </c>
      <c r="AC459">
        <v>3</v>
      </c>
      <c r="AD459">
        <v>2</v>
      </c>
      <c r="AE459">
        <v>2</v>
      </c>
    </row>
    <row r="460" spans="1:31">
      <c r="A460">
        <v>23708</v>
      </c>
      <c r="B460">
        <v>0</v>
      </c>
      <c r="C460">
        <v>0</v>
      </c>
      <c r="D460">
        <v>1987</v>
      </c>
      <c r="E460" s="37">
        <v>44147.772916666698</v>
      </c>
      <c r="F460" t="s">
        <v>111</v>
      </c>
      <c r="G460">
        <f t="shared" si="7"/>
        <v>71</v>
      </c>
      <c r="H460">
        <v>4</v>
      </c>
      <c r="I460">
        <v>3</v>
      </c>
      <c r="J460">
        <v>3</v>
      </c>
      <c r="K460">
        <v>2</v>
      </c>
      <c r="L460">
        <v>3</v>
      </c>
      <c r="M460">
        <v>4</v>
      </c>
      <c r="N460">
        <v>3</v>
      </c>
      <c r="O460">
        <v>2</v>
      </c>
      <c r="P460">
        <v>1</v>
      </c>
      <c r="Q460">
        <v>4</v>
      </c>
      <c r="R460">
        <v>3</v>
      </c>
      <c r="S460">
        <v>4</v>
      </c>
      <c r="T460">
        <v>3</v>
      </c>
      <c r="U460">
        <v>3</v>
      </c>
      <c r="V460">
        <v>1</v>
      </c>
      <c r="W460">
        <v>4</v>
      </c>
      <c r="X460">
        <v>2</v>
      </c>
      <c r="Y460">
        <v>4</v>
      </c>
      <c r="Z460">
        <v>3</v>
      </c>
      <c r="AA460">
        <v>3</v>
      </c>
      <c r="AB460">
        <v>2</v>
      </c>
      <c r="AC460">
        <v>4</v>
      </c>
      <c r="AD460">
        <v>3</v>
      </c>
      <c r="AE460">
        <v>3</v>
      </c>
    </row>
    <row r="461" spans="1:31">
      <c r="A461">
        <v>23710</v>
      </c>
      <c r="B461">
        <v>0</v>
      </c>
      <c r="C461">
        <v>0</v>
      </c>
      <c r="D461">
        <v>1994</v>
      </c>
      <c r="E461" s="37">
        <v>44147.774722222202</v>
      </c>
      <c r="F461" t="s">
        <v>224</v>
      </c>
      <c r="G461">
        <f t="shared" si="7"/>
        <v>40</v>
      </c>
      <c r="H461">
        <v>2</v>
      </c>
      <c r="I461">
        <v>1</v>
      </c>
      <c r="J461">
        <v>1</v>
      </c>
      <c r="K461">
        <v>2</v>
      </c>
      <c r="L461">
        <v>1</v>
      </c>
      <c r="M461">
        <v>1</v>
      </c>
      <c r="N461">
        <v>2</v>
      </c>
      <c r="O461">
        <v>2</v>
      </c>
      <c r="P461">
        <v>1</v>
      </c>
      <c r="Q461">
        <v>2</v>
      </c>
      <c r="R461">
        <v>1</v>
      </c>
      <c r="S461">
        <v>3</v>
      </c>
      <c r="T461">
        <v>1</v>
      </c>
      <c r="U461">
        <v>2</v>
      </c>
      <c r="V461">
        <v>1</v>
      </c>
      <c r="W461">
        <v>1</v>
      </c>
      <c r="X461">
        <v>2</v>
      </c>
      <c r="Y461">
        <v>2</v>
      </c>
      <c r="Z461">
        <v>4</v>
      </c>
      <c r="AA461">
        <v>2</v>
      </c>
      <c r="AB461">
        <v>2</v>
      </c>
      <c r="AC461">
        <v>2</v>
      </c>
      <c r="AD461">
        <v>1</v>
      </c>
      <c r="AE461">
        <v>1</v>
      </c>
    </row>
    <row r="462" spans="1:31">
      <c r="A462">
        <v>23717</v>
      </c>
      <c r="B462">
        <v>0</v>
      </c>
      <c r="C462">
        <v>0</v>
      </c>
      <c r="D462">
        <v>2000</v>
      </c>
      <c r="E462" s="37">
        <v>44148.506562499999</v>
      </c>
      <c r="F462" t="s">
        <v>97</v>
      </c>
      <c r="G462">
        <f t="shared" si="7"/>
        <v>61</v>
      </c>
      <c r="H462">
        <v>4</v>
      </c>
      <c r="I462">
        <v>3</v>
      </c>
      <c r="J462">
        <v>3</v>
      </c>
      <c r="K462">
        <v>2</v>
      </c>
      <c r="L462">
        <v>1</v>
      </c>
      <c r="M462">
        <v>3</v>
      </c>
      <c r="N462">
        <v>1</v>
      </c>
      <c r="O462">
        <v>2</v>
      </c>
      <c r="P462">
        <v>1</v>
      </c>
      <c r="Q462">
        <v>1</v>
      </c>
      <c r="R462">
        <v>4</v>
      </c>
      <c r="S462">
        <v>4</v>
      </c>
      <c r="T462">
        <v>2</v>
      </c>
      <c r="U462">
        <v>4</v>
      </c>
      <c r="V462">
        <v>1</v>
      </c>
      <c r="W462">
        <v>4</v>
      </c>
      <c r="X462">
        <v>1</v>
      </c>
      <c r="Y462">
        <v>4</v>
      </c>
      <c r="Z462">
        <v>4</v>
      </c>
      <c r="AA462">
        <v>4</v>
      </c>
      <c r="AB462">
        <v>2</v>
      </c>
      <c r="AC462">
        <v>4</v>
      </c>
      <c r="AD462">
        <v>1</v>
      </c>
      <c r="AE462">
        <v>1</v>
      </c>
    </row>
    <row r="463" spans="1:31">
      <c r="A463">
        <v>23749</v>
      </c>
      <c r="B463">
        <v>0</v>
      </c>
      <c r="C463">
        <v>0</v>
      </c>
      <c r="D463">
        <v>1999</v>
      </c>
      <c r="E463" s="37">
        <v>44148.989074074103</v>
      </c>
      <c r="F463" t="s">
        <v>294</v>
      </c>
      <c r="G463">
        <f t="shared" si="7"/>
        <v>55</v>
      </c>
      <c r="H463">
        <v>4</v>
      </c>
      <c r="I463">
        <v>3</v>
      </c>
      <c r="J463">
        <v>3</v>
      </c>
      <c r="K463">
        <v>3</v>
      </c>
      <c r="L463">
        <v>3</v>
      </c>
      <c r="M463">
        <v>3</v>
      </c>
      <c r="N463">
        <v>2</v>
      </c>
      <c r="O463">
        <v>2</v>
      </c>
      <c r="P463">
        <v>2</v>
      </c>
      <c r="Q463">
        <v>3</v>
      </c>
      <c r="R463">
        <v>2</v>
      </c>
      <c r="S463">
        <v>3</v>
      </c>
      <c r="T463">
        <v>3</v>
      </c>
      <c r="U463">
        <v>1</v>
      </c>
      <c r="V463">
        <v>2</v>
      </c>
      <c r="W463">
        <v>2</v>
      </c>
      <c r="X463">
        <v>1</v>
      </c>
      <c r="Y463">
        <v>1</v>
      </c>
      <c r="Z463">
        <v>1</v>
      </c>
      <c r="AA463">
        <v>2</v>
      </c>
      <c r="AB463">
        <v>1</v>
      </c>
      <c r="AC463">
        <v>2</v>
      </c>
      <c r="AD463">
        <v>3</v>
      </c>
      <c r="AE463">
        <v>3</v>
      </c>
    </row>
    <row r="464" spans="1:31">
      <c r="A464">
        <v>23763</v>
      </c>
      <c r="B464">
        <v>1</v>
      </c>
      <c r="C464">
        <v>0</v>
      </c>
      <c r="D464">
        <v>1994</v>
      </c>
      <c r="E464" s="37">
        <v>44149.569849537002</v>
      </c>
      <c r="F464" t="s">
        <v>99</v>
      </c>
      <c r="G464">
        <f t="shared" si="7"/>
        <v>40</v>
      </c>
      <c r="H464">
        <v>4</v>
      </c>
      <c r="I464">
        <v>1</v>
      </c>
      <c r="J464">
        <v>1</v>
      </c>
      <c r="K464">
        <v>1</v>
      </c>
      <c r="L464">
        <v>1</v>
      </c>
      <c r="M464">
        <v>3</v>
      </c>
      <c r="N464">
        <v>1</v>
      </c>
      <c r="O464">
        <v>1</v>
      </c>
      <c r="P464">
        <v>1</v>
      </c>
      <c r="Q464">
        <v>1</v>
      </c>
      <c r="R464">
        <v>2</v>
      </c>
      <c r="S464">
        <v>4</v>
      </c>
      <c r="T464">
        <v>1</v>
      </c>
      <c r="U464">
        <v>1</v>
      </c>
      <c r="V464">
        <v>1</v>
      </c>
      <c r="W464">
        <v>1</v>
      </c>
      <c r="X464">
        <v>1</v>
      </c>
      <c r="Y464">
        <v>1</v>
      </c>
      <c r="Z464">
        <v>4</v>
      </c>
      <c r="AA464">
        <v>2</v>
      </c>
      <c r="AB464">
        <v>1</v>
      </c>
      <c r="AC464">
        <v>4</v>
      </c>
      <c r="AD464">
        <v>1</v>
      </c>
      <c r="AE464">
        <v>1</v>
      </c>
    </row>
    <row r="465" spans="1:31">
      <c r="A465">
        <v>23784</v>
      </c>
      <c r="B465">
        <v>1</v>
      </c>
      <c r="D465">
        <v>1994</v>
      </c>
      <c r="E465" s="37">
        <v>44150.580671296302</v>
      </c>
      <c r="F465" t="s">
        <v>102</v>
      </c>
      <c r="G465">
        <f t="shared" si="7"/>
        <v>67</v>
      </c>
      <c r="H465">
        <v>4</v>
      </c>
      <c r="I465">
        <v>3</v>
      </c>
      <c r="J465">
        <v>2</v>
      </c>
      <c r="K465">
        <v>2</v>
      </c>
      <c r="L465">
        <v>3</v>
      </c>
      <c r="M465">
        <v>3</v>
      </c>
      <c r="N465">
        <v>3</v>
      </c>
      <c r="O465">
        <v>3</v>
      </c>
      <c r="P465">
        <v>3</v>
      </c>
      <c r="Q465">
        <v>1</v>
      </c>
      <c r="R465">
        <v>3</v>
      </c>
      <c r="S465">
        <v>4</v>
      </c>
      <c r="T465">
        <v>3</v>
      </c>
      <c r="U465">
        <v>3</v>
      </c>
      <c r="V465">
        <v>2</v>
      </c>
      <c r="W465">
        <v>2</v>
      </c>
      <c r="X465">
        <v>1</v>
      </c>
      <c r="Y465">
        <v>3</v>
      </c>
      <c r="Z465">
        <v>3</v>
      </c>
      <c r="AA465">
        <v>4</v>
      </c>
      <c r="AB465">
        <v>3</v>
      </c>
      <c r="AC465">
        <v>4</v>
      </c>
      <c r="AD465">
        <v>2</v>
      </c>
      <c r="AE465">
        <v>3</v>
      </c>
    </row>
    <row r="466" spans="1:31">
      <c r="A466">
        <v>23824</v>
      </c>
      <c r="B466">
        <v>0</v>
      </c>
      <c r="D466">
        <v>1990</v>
      </c>
      <c r="E466" s="37">
        <v>44150.893553240698</v>
      </c>
      <c r="F466" t="s">
        <v>102</v>
      </c>
      <c r="G466">
        <f t="shared" si="7"/>
        <v>63</v>
      </c>
      <c r="H466">
        <v>3</v>
      </c>
      <c r="I466">
        <v>2</v>
      </c>
      <c r="J466">
        <v>3</v>
      </c>
      <c r="K466">
        <v>2</v>
      </c>
      <c r="L466">
        <v>3</v>
      </c>
      <c r="M466">
        <v>1</v>
      </c>
      <c r="N466">
        <v>3</v>
      </c>
      <c r="O466">
        <v>2</v>
      </c>
      <c r="P466">
        <v>3</v>
      </c>
      <c r="Q466">
        <v>1</v>
      </c>
      <c r="R466">
        <v>4</v>
      </c>
      <c r="S466">
        <v>3</v>
      </c>
      <c r="T466">
        <v>3</v>
      </c>
      <c r="U466">
        <v>4</v>
      </c>
      <c r="V466">
        <v>3</v>
      </c>
      <c r="W466">
        <v>2</v>
      </c>
      <c r="X466">
        <v>2</v>
      </c>
      <c r="Y466">
        <v>3</v>
      </c>
      <c r="Z466">
        <v>2</v>
      </c>
      <c r="AA466">
        <v>1</v>
      </c>
      <c r="AB466">
        <v>3</v>
      </c>
      <c r="AC466">
        <v>4</v>
      </c>
      <c r="AD466">
        <v>3</v>
      </c>
      <c r="AE466">
        <v>3</v>
      </c>
    </row>
  </sheetData>
  <autoFilter ref="A1:AE466"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L466"/>
  <sheetViews>
    <sheetView workbookViewId="0">
      <selection activeCell="A16" sqref="A16"/>
    </sheetView>
  </sheetViews>
  <sheetFormatPr defaultColWidth="9" defaultRowHeight="15"/>
  <sheetData>
    <row r="1" spans="1:9">
      <c r="A1" t="s">
        <v>36</v>
      </c>
      <c r="B1" t="s">
        <v>40</v>
      </c>
      <c r="C1" t="s">
        <v>384</v>
      </c>
      <c r="D1" t="s">
        <v>385</v>
      </c>
    </row>
    <row r="2" spans="1:9">
      <c r="A2">
        <v>9333</v>
      </c>
      <c r="B2" t="s">
        <v>98</v>
      </c>
      <c r="C2">
        <v>1</v>
      </c>
      <c r="D2">
        <v>83</v>
      </c>
    </row>
    <row r="3" spans="1:9">
      <c r="A3">
        <v>14468</v>
      </c>
      <c r="B3" t="s">
        <v>144</v>
      </c>
      <c r="C3">
        <v>0</v>
      </c>
      <c r="D3">
        <v>57</v>
      </c>
    </row>
    <row r="4" spans="1:9">
      <c r="A4">
        <v>17391</v>
      </c>
      <c r="B4" t="s">
        <v>97</v>
      </c>
      <c r="C4">
        <v>0</v>
      </c>
      <c r="D4">
        <v>54</v>
      </c>
      <c r="G4" t="s">
        <v>386</v>
      </c>
      <c r="H4" t="s">
        <v>387</v>
      </c>
      <c r="I4" t="s">
        <v>388</v>
      </c>
    </row>
    <row r="5" spans="1:9">
      <c r="A5">
        <v>19233</v>
      </c>
      <c r="B5" t="s">
        <v>90</v>
      </c>
      <c r="C5">
        <v>1</v>
      </c>
      <c r="D5">
        <v>48</v>
      </c>
      <c r="G5">
        <v>465</v>
      </c>
      <c r="H5">
        <v>396</v>
      </c>
      <c r="I5">
        <v>69</v>
      </c>
    </row>
    <row r="6" spans="1:9">
      <c r="A6">
        <v>19237</v>
      </c>
      <c r="B6" t="s">
        <v>91</v>
      </c>
      <c r="C6">
        <v>0</v>
      </c>
      <c r="D6">
        <v>72</v>
      </c>
    </row>
    <row r="7" spans="1:9">
      <c r="A7">
        <v>19242</v>
      </c>
      <c r="B7" t="s">
        <v>92</v>
      </c>
      <c r="C7">
        <v>1</v>
      </c>
      <c r="D7">
        <v>50</v>
      </c>
    </row>
    <row r="8" spans="1:9">
      <c r="A8">
        <v>19248</v>
      </c>
      <c r="B8" t="s">
        <v>93</v>
      </c>
      <c r="C8">
        <v>0</v>
      </c>
      <c r="D8">
        <v>44</v>
      </c>
      <c r="G8" t="s">
        <v>389</v>
      </c>
      <c r="H8" t="s">
        <v>390</v>
      </c>
    </row>
    <row r="9" spans="1:9">
      <c r="A9">
        <v>19251</v>
      </c>
      <c r="B9" t="s">
        <v>94</v>
      </c>
      <c r="C9">
        <v>1</v>
      </c>
      <c r="D9">
        <v>66</v>
      </c>
      <c r="G9">
        <v>0</v>
      </c>
      <c r="H9">
        <v>1</v>
      </c>
    </row>
    <row r="10" spans="1:9">
      <c r="A10">
        <v>19271</v>
      </c>
      <c r="B10" t="s">
        <v>95</v>
      </c>
      <c r="C10">
        <v>0</v>
      </c>
      <c r="D10">
        <v>53</v>
      </c>
      <c r="G10">
        <v>338</v>
      </c>
      <c r="H10">
        <v>58</v>
      </c>
    </row>
    <row r="11" spans="1:9">
      <c r="A11">
        <v>19274</v>
      </c>
      <c r="B11" t="s">
        <v>96</v>
      </c>
      <c r="C11">
        <v>1</v>
      </c>
      <c r="D11">
        <v>60</v>
      </c>
    </row>
    <row r="12" spans="1:9">
      <c r="A12">
        <v>19277</v>
      </c>
      <c r="B12" t="s">
        <v>97</v>
      </c>
      <c r="C12">
        <v>0</v>
      </c>
      <c r="D12">
        <v>67</v>
      </c>
    </row>
    <row r="13" spans="1:9">
      <c r="A13">
        <v>19281</v>
      </c>
      <c r="B13" t="s">
        <v>97</v>
      </c>
      <c r="C13">
        <v>0</v>
      </c>
      <c r="D13">
        <v>59</v>
      </c>
    </row>
    <row r="14" spans="1:9">
      <c r="A14">
        <v>19286</v>
      </c>
      <c r="B14" t="s">
        <v>99</v>
      </c>
      <c r="C14">
        <v>0</v>
      </c>
      <c r="D14">
        <v>55</v>
      </c>
    </row>
    <row r="15" spans="1:9">
      <c r="A15">
        <v>19333</v>
      </c>
      <c r="B15" t="s">
        <v>100</v>
      </c>
      <c r="C15">
        <v>1</v>
      </c>
      <c r="D15">
        <v>55</v>
      </c>
    </row>
    <row r="16" spans="1:9">
      <c r="A16">
        <v>19364</v>
      </c>
      <c r="B16" t="s">
        <v>97</v>
      </c>
      <c r="C16">
        <v>0</v>
      </c>
      <c r="D16">
        <v>64</v>
      </c>
    </row>
    <row r="17" spans="1:4">
      <c r="A17">
        <v>19366</v>
      </c>
      <c r="B17" t="s">
        <v>99</v>
      </c>
      <c r="C17">
        <v>0</v>
      </c>
      <c r="D17">
        <v>50</v>
      </c>
    </row>
    <row r="18" spans="1:4">
      <c r="A18">
        <v>19395</v>
      </c>
      <c r="B18" t="s">
        <v>101</v>
      </c>
      <c r="C18">
        <v>1</v>
      </c>
      <c r="D18">
        <v>62</v>
      </c>
    </row>
    <row r="19" spans="1:4">
      <c r="A19">
        <v>19415</v>
      </c>
      <c r="B19" t="s">
        <v>214</v>
      </c>
      <c r="C19">
        <v>0</v>
      </c>
      <c r="D19">
        <v>57</v>
      </c>
    </row>
    <row r="20" spans="1:4">
      <c r="A20">
        <v>19428</v>
      </c>
      <c r="B20" t="s">
        <v>269</v>
      </c>
      <c r="C20">
        <v>0</v>
      </c>
      <c r="D20">
        <v>52</v>
      </c>
    </row>
    <row r="21" spans="1:4" hidden="1">
      <c r="A21">
        <v>19444</v>
      </c>
      <c r="B21" t="s">
        <v>102</v>
      </c>
    </row>
    <row r="22" spans="1:4">
      <c r="A22">
        <v>19445</v>
      </c>
      <c r="B22" t="s">
        <v>168</v>
      </c>
      <c r="C22">
        <v>0</v>
      </c>
      <c r="D22">
        <v>82</v>
      </c>
    </row>
    <row r="23" spans="1:4">
      <c r="A23">
        <v>19459</v>
      </c>
      <c r="B23" t="s">
        <v>95</v>
      </c>
      <c r="C23">
        <v>0</v>
      </c>
      <c r="D23">
        <v>40</v>
      </c>
    </row>
    <row r="24" spans="1:4">
      <c r="A24">
        <v>19472</v>
      </c>
      <c r="B24" t="s">
        <v>99</v>
      </c>
      <c r="C24">
        <v>0</v>
      </c>
      <c r="D24">
        <v>66</v>
      </c>
    </row>
    <row r="25" spans="1:4">
      <c r="A25">
        <v>19475</v>
      </c>
      <c r="B25" t="s">
        <v>125</v>
      </c>
      <c r="C25">
        <v>0</v>
      </c>
      <c r="D25">
        <v>60</v>
      </c>
    </row>
    <row r="26" spans="1:4">
      <c r="A26">
        <v>19477</v>
      </c>
      <c r="B26" t="s">
        <v>97</v>
      </c>
      <c r="C26">
        <v>0</v>
      </c>
      <c r="D26">
        <v>70</v>
      </c>
    </row>
    <row r="27" spans="1:4">
      <c r="A27">
        <v>19481</v>
      </c>
      <c r="B27" t="s">
        <v>105</v>
      </c>
      <c r="C27">
        <v>0</v>
      </c>
      <c r="D27">
        <v>63</v>
      </c>
    </row>
    <row r="28" spans="1:4" hidden="1">
      <c r="A28">
        <v>19493</v>
      </c>
      <c r="B28" t="s">
        <v>102</v>
      </c>
    </row>
    <row r="29" spans="1:4">
      <c r="A29">
        <v>19502</v>
      </c>
      <c r="B29" t="s">
        <v>97</v>
      </c>
      <c r="C29">
        <v>0</v>
      </c>
      <c r="D29">
        <v>58</v>
      </c>
    </row>
    <row r="30" spans="1:4">
      <c r="A30">
        <v>19514</v>
      </c>
      <c r="B30" t="s">
        <v>97</v>
      </c>
      <c r="C30">
        <v>0</v>
      </c>
      <c r="D30">
        <v>45</v>
      </c>
    </row>
    <row r="31" spans="1:4">
      <c r="A31">
        <v>19516</v>
      </c>
      <c r="B31" t="s">
        <v>103</v>
      </c>
      <c r="C31">
        <v>0</v>
      </c>
      <c r="D31">
        <v>56</v>
      </c>
    </row>
    <row r="32" spans="1:4">
      <c r="A32">
        <v>19518</v>
      </c>
      <c r="B32" t="s">
        <v>104</v>
      </c>
      <c r="C32">
        <v>1</v>
      </c>
      <c r="D32">
        <v>57</v>
      </c>
    </row>
    <row r="33" spans="1:4">
      <c r="A33">
        <v>19521</v>
      </c>
      <c r="B33" t="s">
        <v>107</v>
      </c>
      <c r="C33">
        <v>0</v>
      </c>
      <c r="D33">
        <v>57</v>
      </c>
    </row>
    <row r="34" spans="1:4">
      <c r="A34">
        <v>19522</v>
      </c>
      <c r="B34" t="s">
        <v>126</v>
      </c>
      <c r="C34">
        <v>0</v>
      </c>
      <c r="D34">
        <v>55</v>
      </c>
    </row>
    <row r="35" spans="1:4" hidden="1">
      <c r="A35">
        <v>19528</v>
      </c>
      <c r="B35" t="s">
        <v>102</v>
      </c>
    </row>
    <row r="36" spans="1:4">
      <c r="A36">
        <v>19529</v>
      </c>
      <c r="B36" t="s">
        <v>99</v>
      </c>
      <c r="C36">
        <v>0</v>
      </c>
      <c r="D36">
        <v>61</v>
      </c>
    </row>
    <row r="37" spans="1:4" hidden="1">
      <c r="A37">
        <v>19531</v>
      </c>
      <c r="B37" t="s">
        <v>102</v>
      </c>
    </row>
    <row r="38" spans="1:4">
      <c r="A38">
        <v>19534</v>
      </c>
      <c r="B38" t="s">
        <v>106</v>
      </c>
      <c r="C38">
        <v>1</v>
      </c>
      <c r="D38">
        <v>61</v>
      </c>
    </row>
    <row r="39" spans="1:4">
      <c r="A39">
        <v>19551</v>
      </c>
      <c r="B39" t="s">
        <v>120</v>
      </c>
      <c r="C39">
        <v>1</v>
      </c>
      <c r="D39">
        <v>63</v>
      </c>
    </row>
    <row r="40" spans="1:4">
      <c r="A40">
        <v>19555</v>
      </c>
      <c r="B40" t="s">
        <v>108</v>
      </c>
      <c r="C40">
        <v>1</v>
      </c>
      <c r="D40">
        <v>43</v>
      </c>
    </row>
    <row r="41" spans="1:4">
      <c r="A41">
        <v>19556</v>
      </c>
      <c r="B41" t="s">
        <v>165</v>
      </c>
      <c r="C41">
        <v>1</v>
      </c>
      <c r="D41">
        <v>41</v>
      </c>
    </row>
    <row r="42" spans="1:4">
      <c r="A42">
        <v>19557</v>
      </c>
      <c r="B42" t="s">
        <v>97</v>
      </c>
      <c r="C42">
        <v>0</v>
      </c>
      <c r="D42">
        <v>44</v>
      </c>
    </row>
    <row r="43" spans="1:4">
      <c r="A43">
        <v>19566</v>
      </c>
      <c r="B43" t="s">
        <v>109</v>
      </c>
      <c r="C43">
        <v>1</v>
      </c>
      <c r="D43">
        <v>61</v>
      </c>
    </row>
    <row r="44" spans="1:4">
      <c r="A44">
        <v>19569</v>
      </c>
      <c r="B44" t="s">
        <v>110</v>
      </c>
      <c r="C44">
        <v>1</v>
      </c>
      <c r="D44">
        <v>74</v>
      </c>
    </row>
    <row r="45" spans="1:4">
      <c r="A45">
        <v>19575</v>
      </c>
      <c r="B45" t="s">
        <v>112</v>
      </c>
      <c r="C45">
        <v>0</v>
      </c>
      <c r="D45">
        <v>42</v>
      </c>
    </row>
    <row r="46" spans="1:4">
      <c r="A46">
        <v>19576</v>
      </c>
      <c r="B46" t="s">
        <v>111</v>
      </c>
      <c r="C46">
        <v>0</v>
      </c>
      <c r="D46">
        <v>45</v>
      </c>
    </row>
    <row r="47" spans="1:4">
      <c r="A47">
        <v>19583</v>
      </c>
      <c r="B47" t="s">
        <v>113</v>
      </c>
      <c r="C47">
        <v>1</v>
      </c>
      <c r="D47">
        <v>31</v>
      </c>
    </row>
    <row r="48" spans="1:4">
      <c r="A48">
        <v>19585</v>
      </c>
      <c r="B48" t="s">
        <v>95</v>
      </c>
      <c r="C48">
        <v>0</v>
      </c>
      <c r="D48">
        <v>55</v>
      </c>
    </row>
    <row r="49" spans="1:12">
      <c r="A49">
        <v>19586</v>
      </c>
      <c r="B49" t="s">
        <v>97</v>
      </c>
      <c r="C49">
        <v>0</v>
      </c>
      <c r="D49">
        <v>47</v>
      </c>
    </row>
    <row r="50" spans="1:12" hidden="1">
      <c r="A50">
        <v>19588</v>
      </c>
      <c r="B50" t="s">
        <v>102</v>
      </c>
    </row>
    <row r="51" spans="1:12" hidden="1">
      <c r="A51">
        <v>19592</v>
      </c>
      <c r="B51" t="s">
        <v>102</v>
      </c>
    </row>
    <row r="52" spans="1:12">
      <c r="A52">
        <v>19601</v>
      </c>
      <c r="B52" t="s">
        <v>114</v>
      </c>
      <c r="C52">
        <v>0</v>
      </c>
      <c r="D52">
        <v>50</v>
      </c>
    </row>
    <row r="53" spans="1:12">
      <c r="A53">
        <v>19650</v>
      </c>
      <c r="B53" t="s">
        <v>115</v>
      </c>
      <c r="C53">
        <v>0</v>
      </c>
      <c r="D53">
        <v>50</v>
      </c>
    </row>
    <row r="54" spans="1:12">
      <c r="A54">
        <v>19657</v>
      </c>
      <c r="B54" t="s">
        <v>99</v>
      </c>
      <c r="C54">
        <v>0</v>
      </c>
      <c r="D54">
        <v>56</v>
      </c>
    </row>
    <row r="55" spans="1:12">
      <c r="A55">
        <v>19665</v>
      </c>
      <c r="B55" t="s">
        <v>97</v>
      </c>
      <c r="C55">
        <v>0</v>
      </c>
      <c r="D55">
        <v>55</v>
      </c>
    </row>
    <row r="56" spans="1:12">
      <c r="A56">
        <v>19678</v>
      </c>
      <c r="B56" t="s">
        <v>117</v>
      </c>
      <c r="C56">
        <v>0</v>
      </c>
      <c r="D56">
        <v>36</v>
      </c>
    </row>
    <row r="57" spans="1:12">
      <c r="A57">
        <v>19681</v>
      </c>
      <c r="B57" t="s">
        <v>97</v>
      </c>
      <c r="C57">
        <v>0</v>
      </c>
      <c r="D57">
        <v>64</v>
      </c>
    </row>
    <row r="58" spans="1:12">
      <c r="A58">
        <v>19682</v>
      </c>
      <c r="B58" t="s">
        <v>116</v>
      </c>
      <c r="C58">
        <v>0</v>
      </c>
      <c r="D58">
        <v>51</v>
      </c>
    </row>
    <row r="59" spans="1:12">
      <c r="A59">
        <v>19684</v>
      </c>
      <c r="B59" t="s">
        <v>95</v>
      </c>
      <c r="C59">
        <v>0</v>
      </c>
      <c r="D59">
        <v>39</v>
      </c>
    </row>
    <row r="60" spans="1:12">
      <c r="A60">
        <v>19693</v>
      </c>
      <c r="B60" t="s">
        <v>95</v>
      </c>
      <c r="C60">
        <v>0</v>
      </c>
      <c r="D60">
        <v>84</v>
      </c>
      <c r="K60" t="s">
        <v>387</v>
      </c>
      <c r="L60" t="s">
        <v>391</v>
      </c>
    </row>
    <row r="61" spans="1:12" hidden="1">
      <c r="A61">
        <v>19695</v>
      </c>
      <c r="B61" t="s">
        <v>102</v>
      </c>
      <c r="K61">
        <v>396</v>
      </c>
    </row>
    <row r="62" spans="1:12">
      <c r="A62">
        <v>19696</v>
      </c>
      <c r="B62" t="s">
        <v>297</v>
      </c>
      <c r="C62">
        <v>0</v>
      </c>
      <c r="D62">
        <v>58</v>
      </c>
    </row>
    <row r="63" spans="1:12">
      <c r="A63">
        <v>19723</v>
      </c>
      <c r="B63" t="s">
        <v>118</v>
      </c>
      <c r="C63">
        <v>0</v>
      </c>
      <c r="D63">
        <v>44</v>
      </c>
    </row>
    <row r="64" spans="1:12">
      <c r="A64">
        <v>19738</v>
      </c>
      <c r="B64" t="s">
        <v>119</v>
      </c>
      <c r="C64">
        <v>0</v>
      </c>
      <c r="D64">
        <v>48</v>
      </c>
    </row>
    <row r="65" spans="1:4">
      <c r="A65">
        <v>19767</v>
      </c>
      <c r="B65" t="s">
        <v>99</v>
      </c>
      <c r="C65">
        <v>0</v>
      </c>
      <c r="D65">
        <v>62</v>
      </c>
    </row>
    <row r="66" spans="1:4">
      <c r="A66">
        <v>19773</v>
      </c>
      <c r="B66" t="s">
        <v>95</v>
      </c>
      <c r="C66">
        <v>0</v>
      </c>
      <c r="D66">
        <v>68</v>
      </c>
    </row>
    <row r="67" spans="1:4">
      <c r="A67">
        <v>19775</v>
      </c>
      <c r="B67" t="s">
        <v>119</v>
      </c>
      <c r="C67">
        <v>0</v>
      </c>
      <c r="D67">
        <v>62</v>
      </c>
    </row>
    <row r="68" spans="1:4">
      <c r="A68">
        <v>19799</v>
      </c>
      <c r="B68" t="s">
        <v>121</v>
      </c>
      <c r="C68">
        <v>0</v>
      </c>
      <c r="D68">
        <v>56</v>
      </c>
    </row>
    <row r="69" spans="1:4">
      <c r="A69">
        <v>19803</v>
      </c>
      <c r="B69" t="s">
        <v>122</v>
      </c>
      <c r="C69">
        <v>1</v>
      </c>
      <c r="D69">
        <v>52</v>
      </c>
    </row>
    <row r="70" spans="1:4">
      <c r="A70">
        <v>19818</v>
      </c>
      <c r="B70" t="s">
        <v>123</v>
      </c>
      <c r="C70">
        <v>0</v>
      </c>
      <c r="D70">
        <v>59</v>
      </c>
    </row>
    <row r="71" spans="1:4">
      <c r="A71">
        <v>19825</v>
      </c>
      <c r="B71" t="s">
        <v>124</v>
      </c>
      <c r="C71">
        <v>0</v>
      </c>
      <c r="D71">
        <v>37</v>
      </c>
    </row>
    <row r="72" spans="1:4">
      <c r="A72">
        <v>19833</v>
      </c>
      <c r="B72" t="s">
        <v>99</v>
      </c>
      <c r="C72">
        <v>0</v>
      </c>
      <c r="D72">
        <v>65</v>
      </c>
    </row>
    <row r="73" spans="1:4">
      <c r="A73">
        <v>19835</v>
      </c>
      <c r="B73" t="s">
        <v>95</v>
      </c>
      <c r="C73">
        <v>0</v>
      </c>
      <c r="D73">
        <v>71</v>
      </c>
    </row>
    <row r="74" spans="1:4">
      <c r="A74">
        <v>19868</v>
      </c>
      <c r="B74" t="s">
        <v>99</v>
      </c>
      <c r="C74">
        <v>0</v>
      </c>
      <c r="D74">
        <v>52</v>
      </c>
    </row>
    <row r="75" spans="1:4" hidden="1">
      <c r="A75">
        <v>19877</v>
      </c>
      <c r="B75" t="s">
        <v>102</v>
      </c>
    </row>
    <row r="76" spans="1:4">
      <c r="A76">
        <v>19890</v>
      </c>
      <c r="B76" t="s">
        <v>97</v>
      </c>
      <c r="C76">
        <v>0</v>
      </c>
      <c r="D76">
        <v>55</v>
      </c>
    </row>
    <row r="77" spans="1:4">
      <c r="A77">
        <v>19896</v>
      </c>
      <c r="B77" t="s">
        <v>99</v>
      </c>
      <c r="C77">
        <v>0</v>
      </c>
      <c r="D77">
        <v>55</v>
      </c>
    </row>
    <row r="78" spans="1:4">
      <c r="A78">
        <v>19922</v>
      </c>
      <c r="B78" t="s">
        <v>97</v>
      </c>
      <c r="C78">
        <v>0</v>
      </c>
      <c r="D78">
        <v>60</v>
      </c>
    </row>
    <row r="79" spans="1:4">
      <c r="A79">
        <v>19936</v>
      </c>
      <c r="B79" t="s">
        <v>127</v>
      </c>
      <c r="C79">
        <v>1</v>
      </c>
      <c r="D79">
        <v>75</v>
      </c>
    </row>
    <row r="80" spans="1:4">
      <c r="A80">
        <v>19963</v>
      </c>
      <c r="B80" t="s">
        <v>169</v>
      </c>
      <c r="C80">
        <v>1</v>
      </c>
      <c r="D80">
        <v>67</v>
      </c>
    </row>
    <row r="81" spans="1:4">
      <c r="A81">
        <v>19972</v>
      </c>
      <c r="B81" t="s">
        <v>128</v>
      </c>
      <c r="C81">
        <v>0</v>
      </c>
      <c r="D81">
        <v>59</v>
      </c>
    </row>
    <row r="82" spans="1:4">
      <c r="A82">
        <v>19976</v>
      </c>
      <c r="B82" t="s">
        <v>95</v>
      </c>
      <c r="C82">
        <v>0</v>
      </c>
      <c r="D82">
        <v>61</v>
      </c>
    </row>
    <row r="83" spans="1:4">
      <c r="A83">
        <v>19977</v>
      </c>
      <c r="B83" t="s">
        <v>133</v>
      </c>
      <c r="C83">
        <v>0</v>
      </c>
      <c r="D83">
        <v>38</v>
      </c>
    </row>
    <row r="84" spans="1:4">
      <c r="A84">
        <v>19995</v>
      </c>
      <c r="B84" t="s">
        <v>129</v>
      </c>
      <c r="C84">
        <v>0</v>
      </c>
      <c r="D84">
        <v>60</v>
      </c>
    </row>
    <row r="85" spans="1:4">
      <c r="A85">
        <v>20007</v>
      </c>
      <c r="B85" t="s">
        <v>132</v>
      </c>
      <c r="C85">
        <v>1</v>
      </c>
      <c r="D85">
        <v>50</v>
      </c>
    </row>
    <row r="86" spans="1:4">
      <c r="A86">
        <v>20012</v>
      </c>
      <c r="B86" t="s">
        <v>130</v>
      </c>
      <c r="C86">
        <v>1</v>
      </c>
      <c r="D86">
        <v>91</v>
      </c>
    </row>
    <row r="87" spans="1:4">
      <c r="A87">
        <v>20014</v>
      </c>
      <c r="B87" t="s">
        <v>95</v>
      </c>
      <c r="C87">
        <v>0</v>
      </c>
      <c r="D87">
        <v>69</v>
      </c>
    </row>
    <row r="88" spans="1:4">
      <c r="A88">
        <v>20015</v>
      </c>
      <c r="B88" t="s">
        <v>131</v>
      </c>
      <c r="C88">
        <v>0</v>
      </c>
      <c r="D88">
        <v>39</v>
      </c>
    </row>
    <row r="89" spans="1:4">
      <c r="A89">
        <v>20020</v>
      </c>
      <c r="B89" t="s">
        <v>97</v>
      </c>
      <c r="C89">
        <v>0</v>
      </c>
      <c r="D89">
        <v>66</v>
      </c>
    </row>
    <row r="90" spans="1:4">
      <c r="A90">
        <v>20049</v>
      </c>
      <c r="B90" t="s">
        <v>95</v>
      </c>
      <c r="C90">
        <v>0</v>
      </c>
      <c r="D90">
        <v>42</v>
      </c>
    </row>
    <row r="91" spans="1:4">
      <c r="A91">
        <v>20053</v>
      </c>
      <c r="B91" t="s">
        <v>140</v>
      </c>
      <c r="C91">
        <v>0</v>
      </c>
      <c r="D91">
        <v>66</v>
      </c>
    </row>
    <row r="92" spans="1:4">
      <c r="A92">
        <v>20058</v>
      </c>
      <c r="B92" t="s">
        <v>134</v>
      </c>
      <c r="C92">
        <v>0</v>
      </c>
      <c r="D92">
        <v>70</v>
      </c>
    </row>
    <row r="93" spans="1:4">
      <c r="A93">
        <v>20071</v>
      </c>
      <c r="B93" t="s">
        <v>138</v>
      </c>
      <c r="C93">
        <v>1</v>
      </c>
      <c r="D93">
        <v>76</v>
      </c>
    </row>
    <row r="94" spans="1:4" hidden="1">
      <c r="A94">
        <v>20077</v>
      </c>
      <c r="B94" t="s">
        <v>102</v>
      </c>
    </row>
    <row r="95" spans="1:4">
      <c r="A95">
        <v>20083</v>
      </c>
      <c r="B95" t="s">
        <v>99</v>
      </c>
      <c r="C95">
        <v>0</v>
      </c>
      <c r="D95">
        <v>51</v>
      </c>
    </row>
    <row r="96" spans="1:4">
      <c r="A96">
        <v>20102</v>
      </c>
      <c r="B96" t="s">
        <v>137</v>
      </c>
      <c r="C96">
        <v>0</v>
      </c>
      <c r="D96">
        <v>68</v>
      </c>
    </row>
    <row r="97" spans="1:4">
      <c r="A97">
        <v>20105</v>
      </c>
      <c r="B97" t="s">
        <v>135</v>
      </c>
      <c r="C97">
        <v>0</v>
      </c>
      <c r="D97">
        <v>70</v>
      </c>
    </row>
    <row r="98" spans="1:4">
      <c r="A98">
        <v>20110</v>
      </c>
      <c r="B98" t="s">
        <v>99</v>
      </c>
      <c r="C98">
        <v>0</v>
      </c>
      <c r="D98">
        <v>63</v>
      </c>
    </row>
    <row r="99" spans="1:4">
      <c r="A99">
        <v>20116</v>
      </c>
      <c r="B99" t="s">
        <v>136</v>
      </c>
      <c r="C99">
        <v>0</v>
      </c>
      <c r="D99">
        <v>63</v>
      </c>
    </row>
    <row r="100" spans="1:4">
      <c r="A100">
        <v>20120</v>
      </c>
      <c r="B100" t="s">
        <v>113</v>
      </c>
      <c r="C100">
        <v>1</v>
      </c>
      <c r="D100">
        <v>51</v>
      </c>
    </row>
    <row r="101" spans="1:4">
      <c r="A101">
        <v>20124</v>
      </c>
      <c r="B101" t="s">
        <v>99</v>
      </c>
      <c r="C101">
        <v>0</v>
      </c>
      <c r="D101">
        <v>70</v>
      </c>
    </row>
    <row r="102" spans="1:4">
      <c r="A102">
        <v>20157</v>
      </c>
      <c r="B102" t="s">
        <v>97</v>
      </c>
      <c r="C102">
        <v>0</v>
      </c>
      <c r="D102">
        <v>55</v>
      </c>
    </row>
    <row r="103" spans="1:4">
      <c r="A103">
        <v>20210</v>
      </c>
      <c r="B103" t="s">
        <v>139</v>
      </c>
      <c r="C103">
        <v>0</v>
      </c>
      <c r="D103">
        <v>48</v>
      </c>
    </row>
    <row r="104" spans="1:4">
      <c r="A104">
        <v>20213</v>
      </c>
      <c r="B104" t="s">
        <v>97</v>
      </c>
      <c r="C104">
        <v>0</v>
      </c>
      <c r="D104">
        <v>55</v>
      </c>
    </row>
    <row r="105" spans="1:4" hidden="1">
      <c r="A105">
        <v>20220</v>
      </c>
      <c r="B105" t="s">
        <v>102</v>
      </c>
    </row>
    <row r="106" spans="1:4" hidden="1">
      <c r="A106">
        <v>20229</v>
      </c>
      <c r="B106" t="s">
        <v>102</v>
      </c>
    </row>
    <row r="107" spans="1:4">
      <c r="A107">
        <v>20241</v>
      </c>
      <c r="B107" t="s">
        <v>143</v>
      </c>
      <c r="C107">
        <v>0</v>
      </c>
      <c r="D107">
        <v>61</v>
      </c>
    </row>
    <row r="108" spans="1:4">
      <c r="A108">
        <v>20259</v>
      </c>
      <c r="B108" t="s">
        <v>99</v>
      </c>
      <c r="C108">
        <v>0</v>
      </c>
      <c r="D108">
        <v>67</v>
      </c>
    </row>
    <row r="109" spans="1:4">
      <c r="A109">
        <v>20262</v>
      </c>
      <c r="B109" t="s">
        <v>141</v>
      </c>
      <c r="C109">
        <v>0</v>
      </c>
      <c r="D109">
        <v>59</v>
      </c>
    </row>
    <row r="110" spans="1:4">
      <c r="A110">
        <v>20280</v>
      </c>
      <c r="B110" t="s">
        <v>142</v>
      </c>
      <c r="C110">
        <v>0</v>
      </c>
      <c r="D110">
        <v>61</v>
      </c>
    </row>
    <row r="111" spans="1:4">
      <c r="A111">
        <v>20308</v>
      </c>
      <c r="B111" t="s">
        <v>97</v>
      </c>
      <c r="C111">
        <v>0</v>
      </c>
      <c r="D111">
        <v>76</v>
      </c>
    </row>
    <row r="112" spans="1:4">
      <c r="A112">
        <v>20310</v>
      </c>
      <c r="B112" t="s">
        <v>99</v>
      </c>
      <c r="C112">
        <v>0</v>
      </c>
      <c r="D112">
        <v>45</v>
      </c>
    </row>
    <row r="113" spans="1:4">
      <c r="A113">
        <v>20338</v>
      </c>
      <c r="B113" t="s">
        <v>123</v>
      </c>
      <c r="C113">
        <v>0</v>
      </c>
      <c r="D113">
        <v>57</v>
      </c>
    </row>
    <row r="114" spans="1:4">
      <c r="A114">
        <v>20357</v>
      </c>
      <c r="B114" t="s">
        <v>99</v>
      </c>
      <c r="C114">
        <v>0</v>
      </c>
      <c r="D114">
        <v>56</v>
      </c>
    </row>
    <row r="115" spans="1:4">
      <c r="A115">
        <v>20360</v>
      </c>
      <c r="B115" t="s">
        <v>233</v>
      </c>
      <c r="C115">
        <v>1</v>
      </c>
      <c r="D115">
        <v>76</v>
      </c>
    </row>
    <row r="116" spans="1:4">
      <c r="A116">
        <v>20374</v>
      </c>
      <c r="B116" t="s">
        <v>178</v>
      </c>
      <c r="C116">
        <v>0</v>
      </c>
      <c r="D116">
        <v>59</v>
      </c>
    </row>
    <row r="117" spans="1:4">
      <c r="A117">
        <v>20379</v>
      </c>
      <c r="B117" t="s">
        <v>145</v>
      </c>
      <c r="C117">
        <v>0</v>
      </c>
      <c r="D117">
        <v>61</v>
      </c>
    </row>
    <row r="118" spans="1:4">
      <c r="A118">
        <v>20382</v>
      </c>
      <c r="B118" t="s">
        <v>146</v>
      </c>
      <c r="C118">
        <v>0</v>
      </c>
      <c r="D118">
        <v>76</v>
      </c>
    </row>
    <row r="119" spans="1:4">
      <c r="A119">
        <v>20384</v>
      </c>
      <c r="B119" t="s">
        <v>97</v>
      </c>
      <c r="C119">
        <v>0</v>
      </c>
      <c r="D119">
        <v>65</v>
      </c>
    </row>
    <row r="120" spans="1:4">
      <c r="A120">
        <v>20423</v>
      </c>
      <c r="B120" t="s">
        <v>197</v>
      </c>
      <c r="C120">
        <v>0</v>
      </c>
      <c r="D120">
        <v>58</v>
      </c>
    </row>
    <row r="121" spans="1:4">
      <c r="A121">
        <v>20425</v>
      </c>
      <c r="B121" t="s">
        <v>125</v>
      </c>
      <c r="C121">
        <v>0</v>
      </c>
      <c r="D121">
        <v>50</v>
      </c>
    </row>
    <row r="122" spans="1:4">
      <c r="A122">
        <v>20428</v>
      </c>
      <c r="B122" t="s">
        <v>99</v>
      </c>
      <c r="C122">
        <v>0</v>
      </c>
      <c r="D122">
        <v>63</v>
      </c>
    </row>
    <row r="123" spans="1:4">
      <c r="A123">
        <v>20436</v>
      </c>
      <c r="B123" t="s">
        <v>147</v>
      </c>
      <c r="C123">
        <v>0</v>
      </c>
      <c r="D123">
        <v>52</v>
      </c>
    </row>
    <row r="124" spans="1:4">
      <c r="A124">
        <v>20439</v>
      </c>
      <c r="B124" t="s">
        <v>99</v>
      </c>
      <c r="C124">
        <v>0</v>
      </c>
      <c r="D124">
        <v>79</v>
      </c>
    </row>
    <row r="125" spans="1:4">
      <c r="A125">
        <v>20445</v>
      </c>
      <c r="B125" t="s">
        <v>139</v>
      </c>
      <c r="C125">
        <v>0</v>
      </c>
      <c r="D125">
        <v>57</v>
      </c>
    </row>
    <row r="126" spans="1:4">
      <c r="A126">
        <v>20457</v>
      </c>
      <c r="B126" t="s">
        <v>97</v>
      </c>
      <c r="C126">
        <v>0</v>
      </c>
      <c r="D126">
        <v>89</v>
      </c>
    </row>
    <row r="127" spans="1:4">
      <c r="A127">
        <v>20463</v>
      </c>
      <c r="B127" t="s">
        <v>99</v>
      </c>
      <c r="C127">
        <v>0</v>
      </c>
      <c r="D127">
        <v>57</v>
      </c>
    </row>
    <row r="128" spans="1:4">
      <c r="A128">
        <v>20467</v>
      </c>
      <c r="B128" t="s">
        <v>149</v>
      </c>
      <c r="C128">
        <v>0</v>
      </c>
      <c r="D128">
        <v>38</v>
      </c>
    </row>
    <row r="129" spans="1:4">
      <c r="A129">
        <v>20476</v>
      </c>
      <c r="B129" t="s">
        <v>148</v>
      </c>
      <c r="C129">
        <v>1</v>
      </c>
      <c r="D129">
        <v>48</v>
      </c>
    </row>
    <row r="130" spans="1:4">
      <c r="A130">
        <v>20487</v>
      </c>
      <c r="B130" t="s">
        <v>150</v>
      </c>
      <c r="C130">
        <v>0</v>
      </c>
      <c r="D130">
        <v>87</v>
      </c>
    </row>
    <row r="131" spans="1:4">
      <c r="A131">
        <v>20494</v>
      </c>
      <c r="B131" t="s">
        <v>97</v>
      </c>
      <c r="C131">
        <v>0</v>
      </c>
      <c r="D131">
        <v>62</v>
      </c>
    </row>
    <row r="132" spans="1:4">
      <c r="A132">
        <v>20499</v>
      </c>
      <c r="B132" t="s">
        <v>151</v>
      </c>
      <c r="C132">
        <v>0</v>
      </c>
      <c r="D132">
        <v>37</v>
      </c>
    </row>
    <row r="133" spans="1:4">
      <c r="A133">
        <v>20508</v>
      </c>
      <c r="B133" t="s">
        <v>99</v>
      </c>
      <c r="C133">
        <v>0</v>
      </c>
      <c r="D133">
        <v>56</v>
      </c>
    </row>
    <row r="134" spans="1:4">
      <c r="A134">
        <v>20513</v>
      </c>
      <c r="B134" t="s">
        <v>97</v>
      </c>
      <c r="C134">
        <v>0</v>
      </c>
      <c r="D134">
        <v>62</v>
      </c>
    </row>
    <row r="135" spans="1:4">
      <c r="A135">
        <v>20521</v>
      </c>
      <c r="B135" t="s">
        <v>99</v>
      </c>
      <c r="C135">
        <v>0</v>
      </c>
      <c r="D135">
        <v>65</v>
      </c>
    </row>
    <row r="136" spans="1:4">
      <c r="A136">
        <v>20522</v>
      </c>
      <c r="B136" t="s">
        <v>152</v>
      </c>
      <c r="C136">
        <v>0</v>
      </c>
      <c r="D136">
        <v>55</v>
      </c>
    </row>
    <row r="137" spans="1:4">
      <c r="A137">
        <v>20525</v>
      </c>
      <c r="B137" t="s">
        <v>153</v>
      </c>
      <c r="C137">
        <v>0</v>
      </c>
      <c r="D137">
        <v>45</v>
      </c>
    </row>
    <row r="138" spans="1:4">
      <c r="A138">
        <v>20528</v>
      </c>
      <c r="B138" t="s">
        <v>154</v>
      </c>
      <c r="C138">
        <v>1</v>
      </c>
      <c r="D138">
        <v>45</v>
      </c>
    </row>
    <row r="139" spans="1:4">
      <c r="A139">
        <v>20543</v>
      </c>
      <c r="B139" t="s">
        <v>155</v>
      </c>
      <c r="C139">
        <v>0</v>
      </c>
      <c r="D139">
        <v>62</v>
      </c>
    </row>
    <row r="140" spans="1:4">
      <c r="A140">
        <v>20547</v>
      </c>
      <c r="B140" t="s">
        <v>162</v>
      </c>
      <c r="C140">
        <v>0</v>
      </c>
      <c r="D140">
        <v>74</v>
      </c>
    </row>
    <row r="141" spans="1:4">
      <c r="A141">
        <v>20549</v>
      </c>
      <c r="B141" t="s">
        <v>99</v>
      </c>
      <c r="C141">
        <v>0</v>
      </c>
      <c r="D141">
        <v>46</v>
      </c>
    </row>
    <row r="142" spans="1:4" hidden="1">
      <c r="A142">
        <v>20552</v>
      </c>
      <c r="B142" t="s">
        <v>102</v>
      </c>
    </row>
    <row r="143" spans="1:4" hidden="1">
      <c r="A143">
        <v>20553</v>
      </c>
      <c r="B143" t="s">
        <v>102</v>
      </c>
    </row>
    <row r="144" spans="1:4">
      <c r="A144">
        <v>20557</v>
      </c>
      <c r="B144" t="s">
        <v>156</v>
      </c>
      <c r="C144">
        <v>1</v>
      </c>
      <c r="D144">
        <v>68</v>
      </c>
    </row>
    <row r="145" spans="1:4">
      <c r="A145">
        <v>20593</v>
      </c>
      <c r="B145" t="s">
        <v>164</v>
      </c>
      <c r="C145">
        <v>0</v>
      </c>
      <c r="D145">
        <v>66</v>
      </c>
    </row>
    <row r="146" spans="1:4">
      <c r="A146">
        <v>20597</v>
      </c>
      <c r="B146" t="s">
        <v>157</v>
      </c>
      <c r="C146">
        <v>0</v>
      </c>
      <c r="D146">
        <v>55</v>
      </c>
    </row>
    <row r="147" spans="1:4">
      <c r="A147">
        <v>20609</v>
      </c>
      <c r="B147" t="s">
        <v>158</v>
      </c>
      <c r="C147">
        <v>1</v>
      </c>
      <c r="D147">
        <v>58</v>
      </c>
    </row>
    <row r="148" spans="1:4">
      <c r="A148">
        <v>20612</v>
      </c>
      <c r="B148" t="s">
        <v>161</v>
      </c>
      <c r="C148">
        <v>1</v>
      </c>
      <c r="D148">
        <v>65</v>
      </c>
    </row>
    <row r="149" spans="1:4">
      <c r="A149">
        <v>20616</v>
      </c>
      <c r="B149" t="s">
        <v>159</v>
      </c>
      <c r="C149">
        <v>0</v>
      </c>
      <c r="D149">
        <v>70</v>
      </c>
    </row>
    <row r="150" spans="1:4" hidden="1">
      <c r="A150">
        <v>20617</v>
      </c>
      <c r="B150" t="s">
        <v>102</v>
      </c>
    </row>
    <row r="151" spans="1:4">
      <c r="A151">
        <v>20624</v>
      </c>
      <c r="B151" t="s">
        <v>160</v>
      </c>
      <c r="C151">
        <v>0</v>
      </c>
      <c r="D151">
        <v>71</v>
      </c>
    </row>
    <row r="152" spans="1:4" hidden="1">
      <c r="A152">
        <v>20626</v>
      </c>
      <c r="B152" t="s">
        <v>102</v>
      </c>
    </row>
    <row r="153" spans="1:4">
      <c r="A153">
        <v>20632</v>
      </c>
      <c r="B153" t="s">
        <v>163</v>
      </c>
      <c r="C153">
        <v>0</v>
      </c>
      <c r="D153">
        <v>69</v>
      </c>
    </row>
    <row r="154" spans="1:4">
      <c r="A154">
        <v>20635</v>
      </c>
      <c r="B154" t="s">
        <v>97</v>
      </c>
      <c r="C154">
        <v>0</v>
      </c>
      <c r="D154">
        <v>59</v>
      </c>
    </row>
    <row r="155" spans="1:4">
      <c r="A155">
        <v>20640</v>
      </c>
      <c r="B155" t="s">
        <v>167</v>
      </c>
      <c r="C155">
        <v>0</v>
      </c>
      <c r="D155">
        <v>64</v>
      </c>
    </row>
    <row r="156" spans="1:4" hidden="1">
      <c r="A156">
        <v>20643</v>
      </c>
      <c r="B156" t="s">
        <v>102</v>
      </c>
    </row>
    <row r="157" spans="1:4">
      <c r="A157">
        <v>20651</v>
      </c>
      <c r="B157" t="s">
        <v>170</v>
      </c>
      <c r="C157">
        <v>0</v>
      </c>
      <c r="D157">
        <v>57</v>
      </c>
    </row>
    <row r="158" spans="1:4">
      <c r="A158">
        <v>20654</v>
      </c>
      <c r="B158" t="s">
        <v>166</v>
      </c>
      <c r="C158">
        <v>0</v>
      </c>
      <c r="D158">
        <v>45</v>
      </c>
    </row>
    <row r="159" spans="1:4">
      <c r="A159">
        <v>20657</v>
      </c>
      <c r="B159" t="s">
        <v>289</v>
      </c>
      <c r="C159">
        <v>1</v>
      </c>
      <c r="D159">
        <v>65</v>
      </c>
    </row>
    <row r="160" spans="1:4">
      <c r="A160">
        <v>20661</v>
      </c>
      <c r="B160" t="s">
        <v>95</v>
      </c>
      <c r="C160">
        <v>0</v>
      </c>
      <c r="D160">
        <v>43</v>
      </c>
    </row>
    <row r="161" spans="1:4">
      <c r="A161">
        <v>20663</v>
      </c>
      <c r="B161" t="s">
        <v>167</v>
      </c>
      <c r="C161">
        <v>0</v>
      </c>
      <c r="D161">
        <v>56</v>
      </c>
    </row>
    <row r="162" spans="1:4">
      <c r="A162">
        <v>20668</v>
      </c>
      <c r="B162" t="s">
        <v>99</v>
      </c>
      <c r="C162">
        <v>0</v>
      </c>
      <c r="D162">
        <v>53</v>
      </c>
    </row>
    <row r="163" spans="1:4">
      <c r="A163">
        <v>20682</v>
      </c>
      <c r="B163" t="s">
        <v>171</v>
      </c>
      <c r="C163">
        <v>1</v>
      </c>
      <c r="D163">
        <v>79</v>
      </c>
    </row>
    <row r="164" spans="1:4">
      <c r="A164">
        <v>20694</v>
      </c>
      <c r="B164" t="s">
        <v>99</v>
      </c>
      <c r="C164">
        <v>0</v>
      </c>
      <c r="D164">
        <v>50</v>
      </c>
    </row>
    <row r="165" spans="1:4" hidden="1">
      <c r="A165">
        <v>20709</v>
      </c>
      <c r="B165" t="s">
        <v>102</v>
      </c>
    </row>
    <row r="166" spans="1:4">
      <c r="A166">
        <v>20712</v>
      </c>
      <c r="B166" t="s">
        <v>173</v>
      </c>
      <c r="C166">
        <v>0</v>
      </c>
      <c r="D166">
        <v>50</v>
      </c>
    </row>
    <row r="167" spans="1:4">
      <c r="A167">
        <v>20715</v>
      </c>
      <c r="B167" t="s">
        <v>172</v>
      </c>
      <c r="C167">
        <v>0</v>
      </c>
      <c r="D167">
        <v>60</v>
      </c>
    </row>
    <row r="168" spans="1:4" hidden="1">
      <c r="A168">
        <v>20716</v>
      </c>
      <c r="B168" t="s">
        <v>102</v>
      </c>
    </row>
    <row r="169" spans="1:4">
      <c r="A169">
        <v>20717</v>
      </c>
      <c r="B169" t="s">
        <v>97</v>
      </c>
      <c r="C169">
        <v>0</v>
      </c>
      <c r="D169">
        <v>57</v>
      </c>
    </row>
    <row r="170" spans="1:4">
      <c r="A170">
        <v>20723</v>
      </c>
      <c r="B170" t="s">
        <v>175</v>
      </c>
      <c r="C170">
        <v>0</v>
      </c>
      <c r="D170">
        <v>39</v>
      </c>
    </row>
    <row r="171" spans="1:4">
      <c r="A171">
        <v>20725</v>
      </c>
      <c r="B171" t="s">
        <v>174</v>
      </c>
      <c r="C171">
        <v>0</v>
      </c>
      <c r="D171">
        <v>50</v>
      </c>
    </row>
    <row r="172" spans="1:4">
      <c r="A172">
        <v>20732</v>
      </c>
      <c r="B172" t="s">
        <v>177</v>
      </c>
      <c r="C172">
        <v>1</v>
      </c>
      <c r="D172">
        <v>66</v>
      </c>
    </row>
    <row r="173" spans="1:4">
      <c r="A173">
        <v>20739</v>
      </c>
      <c r="B173" t="s">
        <v>176</v>
      </c>
      <c r="C173">
        <v>0</v>
      </c>
      <c r="D173">
        <v>54</v>
      </c>
    </row>
    <row r="174" spans="1:4" hidden="1">
      <c r="A174">
        <v>20752</v>
      </c>
      <c r="B174" t="s">
        <v>102</v>
      </c>
    </row>
    <row r="175" spans="1:4">
      <c r="A175">
        <v>20753</v>
      </c>
      <c r="B175" t="s">
        <v>179</v>
      </c>
      <c r="C175">
        <v>0</v>
      </c>
      <c r="D175">
        <v>51</v>
      </c>
    </row>
    <row r="176" spans="1:4" hidden="1">
      <c r="A176">
        <v>20756</v>
      </c>
      <c r="B176" t="s">
        <v>102</v>
      </c>
    </row>
    <row r="177" spans="1:4">
      <c r="A177">
        <v>20758</v>
      </c>
      <c r="B177" t="s">
        <v>99</v>
      </c>
      <c r="C177">
        <v>0</v>
      </c>
      <c r="D177">
        <v>51</v>
      </c>
    </row>
    <row r="178" spans="1:4">
      <c r="A178">
        <v>20759</v>
      </c>
      <c r="B178" t="s">
        <v>181</v>
      </c>
      <c r="C178">
        <v>0</v>
      </c>
      <c r="D178">
        <v>49</v>
      </c>
    </row>
    <row r="179" spans="1:4" hidden="1">
      <c r="A179">
        <v>20762</v>
      </c>
      <c r="B179" t="s">
        <v>102</v>
      </c>
    </row>
    <row r="180" spans="1:4">
      <c r="A180">
        <v>20765</v>
      </c>
      <c r="B180" t="s">
        <v>180</v>
      </c>
      <c r="C180">
        <v>1</v>
      </c>
      <c r="D180">
        <v>71</v>
      </c>
    </row>
    <row r="181" spans="1:4">
      <c r="A181">
        <v>20771</v>
      </c>
      <c r="B181" t="s">
        <v>99</v>
      </c>
      <c r="C181">
        <v>0</v>
      </c>
      <c r="D181">
        <v>44</v>
      </c>
    </row>
    <row r="182" spans="1:4">
      <c r="A182">
        <v>20789</v>
      </c>
      <c r="B182" t="s">
        <v>166</v>
      </c>
      <c r="C182">
        <v>0</v>
      </c>
      <c r="D182">
        <v>58</v>
      </c>
    </row>
    <row r="183" spans="1:4">
      <c r="A183">
        <v>20802</v>
      </c>
      <c r="B183" t="s">
        <v>125</v>
      </c>
      <c r="C183">
        <v>0</v>
      </c>
      <c r="D183">
        <v>55</v>
      </c>
    </row>
    <row r="184" spans="1:4">
      <c r="A184">
        <v>20804</v>
      </c>
      <c r="B184" t="s">
        <v>190</v>
      </c>
      <c r="C184">
        <v>0</v>
      </c>
      <c r="D184">
        <v>47</v>
      </c>
    </row>
    <row r="185" spans="1:4">
      <c r="A185">
        <v>20805</v>
      </c>
      <c r="B185" t="s">
        <v>187</v>
      </c>
      <c r="C185">
        <v>0</v>
      </c>
      <c r="D185">
        <v>52</v>
      </c>
    </row>
    <row r="186" spans="1:4">
      <c r="A186">
        <v>20814</v>
      </c>
      <c r="B186" t="s">
        <v>95</v>
      </c>
      <c r="C186">
        <v>0</v>
      </c>
      <c r="D186">
        <v>64</v>
      </c>
    </row>
    <row r="187" spans="1:4">
      <c r="A187">
        <v>20829</v>
      </c>
      <c r="B187" t="s">
        <v>182</v>
      </c>
      <c r="C187">
        <v>0</v>
      </c>
      <c r="D187">
        <v>44</v>
      </c>
    </row>
    <row r="188" spans="1:4" hidden="1">
      <c r="A188">
        <v>20851</v>
      </c>
      <c r="B188" t="s">
        <v>102</v>
      </c>
    </row>
    <row r="189" spans="1:4">
      <c r="A189">
        <v>20867</v>
      </c>
      <c r="B189" t="s">
        <v>183</v>
      </c>
      <c r="C189">
        <v>0</v>
      </c>
      <c r="D189">
        <v>49</v>
      </c>
    </row>
    <row r="190" spans="1:4">
      <c r="A190">
        <v>20868</v>
      </c>
      <c r="B190" t="s">
        <v>111</v>
      </c>
      <c r="C190">
        <v>0</v>
      </c>
      <c r="D190">
        <v>67</v>
      </c>
    </row>
    <row r="191" spans="1:4">
      <c r="A191">
        <v>20874</v>
      </c>
      <c r="B191" t="s">
        <v>185</v>
      </c>
      <c r="C191">
        <v>0</v>
      </c>
      <c r="D191">
        <v>54</v>
      </c>
    </row>
    <row r="192" spans="1:4">
      <c r="A192">
        <v>20880</v>
      </c>
      <c r="B192" t="s">
        <v>166</v>
      </c>
      <c r="C192">
        <v>0</v>
      </c>
      <c r="D192">
        <v>64</v>
      </c>
    </row>
    <row r="193" spans="1:4">
      <c r="A193">
        <v>20886</v>
      </c>
      <c r="B193" t="s">
        <v>119</v>
      </c>
      <c r="C193">
        <v>0</v>
      </c>
      <c r="D193">
        <v>67</v>
      </c>
    </row>
    <row r="194" spans="1:4">
      <c r="A194">
        <v>20904</v>
      </c>
      <c r="B194" t="s">
        <v>186</v>
      </c>
      <c r="C194">
        <v>0</v>
      </c>
      <c r="D194">
        <v>59</v>
      </c>
    </row>
    <row r="195" spans="1:4">
      <c r="A195">
        <v>20905</v>
      </c>
      <c r="B195" t="s">
        <v>184</v>
      </c>
      <c r="C195">
        <v>0</v>
      </c>
      <c r="D195">
        <v>54</v>
      </c>
    </row>
    <row r="196" spans="1:4">
      <c r="A196">
        <v>20914</v>
      </c>
      <c r="B196" t="s">
        <v>97</v>
      </c>
      <c r="C196">
        <v>0</v>
      </c>
      <c r="D196">
        <v>75</v>
      </c>
    </row>
    <row r="197" spans="1:4">
      <c r="A197">
        <v>20943</v>
      </c>
      <c r="B197" t="s">
        <v>189</v>
      </c>
      <c r="C197">
        <v>0</v>
      </c>
      <c r="D197">
        <v>62</v>
      </c>
    </row>
    <row r="198" spans="1:4">
      <c r="A198">
        <v>20957</v>
      </c>
      <c r="B198" t="s">
        <v>188</v>
      </c>
      <c r="C198">
        <v>0</v>
      </c>
      <c r="D198">
        <v>54</v>
      </c>
    </row>
    <row r="199" spans="1:4">
      <c r="A199">
        <v>20958</v>
      </c>
      <c r="B199" t="s">
        <v>279</v>
      </c>
      <c r="C199">
        <v>0</v>
      </c>
      <c r="D199">
        <v>43</v>
      </c>
    </row>
    <row r="200" spans="1:4">
      <c r="A200">
        <v>20995</v>
      </c>
      <c r="B200" t="s">
        <v>99</v>
      </c>
      <c r="C200">
        <v>0</v>
      </c>
      <c r="D200">
        <v>47</v>
      </c>
    </row>
    <row r="201" spans="1:4">
      <c r="A201">
        <v>21002</v>
      </c>
      <c r="B201" t="s">
        <v>95</v>
      </c>
      <c r="C201">
        <v>0</v>
      </c>
      <c r="D201">
        <v>48</v>
      </c>
    </row>
    <row r="202" spans="1:4">
      <c r="A202">
        <v>21011</v>
      </c>
      <c r="B202" t="s">
        <v>191</v>
      </c>
      <c r="C202">
        <v>0</v>
      </c>
      <c r="D202">
        <v>60</v>
      </c>
    </row>
    <row r="203" spans="1:4">
      <c r="A203">
        <v>21020</v>
      </c>
      <c r="B203" t="s">
        <v>95</v>
      </c>
      <c r="C203">
        <v>0</v>
      </c>
      <c r="D203">
        <v>56</v>
      </c>
    </row>
    <row r="204" spans="1:4">
      <c r="A204">
        <v>21041</v>
      </c>
      <c r="B204" t="s">
        <v>192</v>
      </c>
      <c r="C204">
        <v>0</v>
      </c>
      <c r="D204">
        <v>65</v>
      </c>
    </row>
    <row r="205" spans="1:4">
      <c r="A205">
        <v>21044</v>
      </c>
      <c r="B205" t="s">
        <v>193</v>
      </c>
      <c r="C205">
        <v>0</v>
      </c>
      <c r="D205">
        <v>52</v>
      </c>
    </row>
    <row r="206" spans="1:4">
      <c r="A206">
        <v>21061</v>
      </c>
      <c r="B206" t="s">
        <v>194</v>
      </c>
      <c r="C206">
        <v>0</v>
      </c>
      <c r="D206">
        <v>48</v>
      </c>
    </row>
    <row r="207" spans="1:4">
      <c r="A207">
        <v>21068</v>
      </c>
      <c r="B207" t="s">
        <v>195</v>
      </c>
      <c r="C207">
        <v>0</v>
      </c>
      <c r="D207">
        <v>65</v>
      </c>
    </row>
    <row r="208" spans="1:4">
      <c r="A208">
        <v>21070</v>
      </c>
      <c r="B208" t="s">
        <v>196</v>
      </c>
      <c r="C208">
        <v>0</v>
      </c>
      <c r="D208">
        <v>62</v>
      </c>
    </row>
    <row r="209" spans="1:4">
      <c r="A209">
        <v>21083</v>
      </c>
      <c r="B209" t="s">
        <v>202</v>
      </c>
      <c r="C209">
        <v>0</v>
      </c>
      <c r="D209">
        <v>56</v>
      </c>
    </row>
    <row r="210" spans="1:4">
      <c r="A210">
        <v>21104</v>
      </c>
      <c r="B210" t="s">
        <v>166</v>
      </c>
      <c r="C210">
        <v>0</v>
      </c>
      <c r="D210">
        <v>64</v>
      </c>
    </row>
    <row r="211" spans="1:4">
      <c r="A211">
        <v>21111</v>
      </c>
      <c r="B211" t="s">
        <v>99</v>
      </c>
      <c r="C211">
        <v>0</v>
      </c>
      <c r="D211">
        <v>92</v>
      </c>
    </row>
    <row r="212" spans="1:4">
      <c r="A212">
        <v>21116</v>
      </c>
      <c r="B212" t="s">
        <v>167</v>
      </c>
      <c r="C212">
        <v>0</v>
      </c>
      <c r="D212">
        <v>65</v>
      </c>
    </row>
    <row r="213" spans="1:4">
      <c r="A213">
        <v>21118</v>
      </c>
      <c r="B213" t="s">
        <v>119</v>
      </c>
      <c r="C213">
        <v>0</v>
      </c>
      <c r="D213">
        <v>54</v>
      </c>
    </row>
    <row r="214" spans="1:4">
      <c r="A214">
        <v>21123</v>
      </c>
      <c r="B214" t="s">
        <v>148</v>
      </c>
      <c r="C214">
        <v>1</v>
      </c>
      <c r="D214">
        <v>50</v>
      </c>
    </row>
    <row r="215" spans="1:4">
      <c r="A215">
        <v>21126</v>
      </c>
      <c r="B215" t="s">
        <v>198</v>
      </c>
      <c r="C215">
        <v>1</v>
      </c>
      <c r="D215">
        <v>54</v>
      </c>
    </row>
    <row r="216" spans="1:4">
      <c r="A216">
        <v>21159</v>
      </c>
      <c r="B216" t="s">
        <v>113</v>
      </c>
      <c r="C216">
        <v>1</v>
      </c>
      <c r="D216">
        <v>50</v>
      </c>
    </row>
    <row r="217" spans="1:4">
      <c r="A217">
        <v>21169</v>
      </c>
      <c r="B217" t="s">
        <v>125</v>
      </c>
      <c r="C217">
        <v>0</v>
      </c>
      <c r="D217">
        <v>53</v>
      </c>
    </row>
    <row r="218" spans="1:4">
      <c r="A218">
        <v>21184</v>
      </c>
      <c r="B218" t="s">
        <v>199</v>
      </c>
      <c r="C218">
        <v>0</v>
      </c>
      <c r="D218">
        <v>49</v>
      </c>
    </row>
    <row r="219" spans="1:4">
      <c r="A219">
        <v>21207</v>
      </c>
      <c r="B219" t="s">
        <v>200</v>
      </c>
      <c r="C219">
        <v>1</v>
      </c>
      <c r="D219">
        <v>82</v>
      </c>
    </row>
    <row r="220" spans="1:4">
      <c r="A220">
        <v>21237</v>
      </c>
      <c r="B220" t="s">
        <v>201</v>
      </c>
      <c r="C220">
        <v>0</v>
      </c>
      <c r="D220">
        <v>49</v>
      </c>
    </row>
    <row r="221" spans="1:4">
      <c r="A221">
        <v>21253</v>
      </c>
      <c r="B221" t="s">
        <v>99</v>
      </c>
      <c r="C221">
        <v>0</v>
      </c>
      <c r="D221">
        <v>63</v>
      </c>
    </row>
    <row r="222" spans="1:4" hidden="1">
      <c r="A222">
        <v>21264</v>
      </c>
      <c r="B222" t="s">
        <v>102</v>
      </c>
    </row>
    <row r="223" spans="1:4">
      <c r="A223">
        <v>21271</v>
      </c>
      <c r="B223" t="s">
        <v>97</v>
      </c>
      <c r="C223">
        <v>0</v>
      </c>
      <c r="D223">
        <v>56</v>
      </c>
    </row>
    <row r="224" spans="1:4">
      <c r="A224">
        <v>21278</v>
      </c>
      <c r="B224" t="s">
        <v>99</v>
      </c>
      <c r="C224">
        <v>0</v>
      </c>
      <c r="D224">
        <v>47</v>
      </c>
    </row>
    <row r="225" spans="1:4">
      <c r="A225">
        <v>21325</v>
      </c>
      <c r="B225" t="s">
        <v>139</v>
      </c>
      <c r="C225">
        <v>0</v>
      </c>
      <c r="D225">
        <v>60</v>
      </c>
    </row>
    <row r="226" spans="1:4">
      <c r="A226">
        <v>21349</v>
      </c>
      <c r="B226" t="s">
        <v>97</v>
      </c>
      <c r="C226">
        <v>0</v>
      </c>
      <c r="D226">
        <v>56</v>
      </c>
    </row>
    <row r="227" spans="1:4">
      <c r="A227">
        <v>21350</v>
      </c>
      <c r="B227" t="s">
        <v>203</v>
      </c>
      <c r="C227">
        <v>1</v>
      </c>
      <c r="D227">
        <v>69</v>
      </c>
    </row>
    <row r="228" spans="1:4" hidden="1">
      <c r="A228">
        <v>21367</v>
      </c>
      <c r="B228" t="s">
        <v>102</v>
      </c>
    </row>
    <row r="229" spans="1:4">
      <c r="A229">
        <v>21376</v>
      </c>
      <c r="B229" t="s">
        <v>97</v>
      </c>
      <c r="C229">
        <v>0</v>
      </c>
      <c r="D229">
        <v>61</v>
      </c>
    </row>
    <row r="230" spans="1:4">
      <c r="A230">
        <v>21384</v>
      </c>
      <c r="B230" t="s">
        <v>204</v>
      </c>
      <c r="C230">
        <v>0</v>
      </c>
      <c r="D230">
        <v>56</v>
      </c>
    </row>
    <row r="231" spans="1:4">
      <c r="A231">
        <v>21391</v>
      </c>
      <c r="B231" t="s">
        <v>99</v>
      </c>
      <c r="C231">
        <v>0</v>
      </c>
      <c r="D231">
        <v>40</v>
      </c>
    </row>
    <row r="232" spans="1:4">
      <c r="A232">
        <v>21426</v>
      </c>
      <c r="B232" t="s">
        <v>97</v>
      </c>
      <c r="C232">
        <v>0</v>
      </c>
      <c r="D232">
        <v>72</v>
      </c>
    </row>
    <row r="233" spans="1:4">
      <c r="A233">
        <v>21429</v>
      </c>
      <c r="B233" t="s">
        <v>205</v>
      </c>
      <c r="C233">
        <v>0</v>
      </c>
      <c r="D233">
        <v>46</v>
      </c>
    </row>
    <row r="234" spans="1:4">
      <c r="A234">
        <v>21431</v>
      </c>
      <c r="B234" t="s">
        <v>166</v>
      </c>
      <c r="C234">
        <v>0</v>
      </c>
      <c r="D234">
        <v>59</v>
      </c>
    </row>
    <row r="235" spans="1:4" hidden="1">
      <c r="A235">
        <v>21441</v>
      </c>
      <c r="B235" t="s">
        <v>102</v>
      </c>
    </row>
    <row r="236" spans="1:4">
      <c r="A236">
        <v>21444</v>
      </c>
      <c r="B236" t="s">
        <v>99</v>
      </c>
      <c r="C236">
        <v>0</v>
      </c>
      <c r="D236">
        <v>57</v>
      </c>
    </row>
    <row r="237" spans="1:4" hidden="1">
      <c r="A237">
        <v>21445</v>
      </c>
      <c r="B237" t="s">
        <v>102</v>
      </c>
    </row>
    <row r="238" spans="1:4">
      <c r="A238">
        <v>21449</v>
      </c>
      <c r="B238" t="s">
        <v>252</v>
      </c>
      <c r="C238">
        <v>0</v>
      </c>
      <c r="D238">
        <v>57</v>
      </c>
    </row>
    <row r="239" spans="1:4">
      <c r="A239">
        <v>21465</v>
      </c>
      <c r="B239" t="s">
        <v>166</v>
      </c>
      <c r="C239">
        <v>0</v>
      </c>
      <c r="D239">
        <v>74</v>
      </c>
    </row>
    <row r="240" spans="1:4">
      <c r="A240">
        <v>21471</v>
      </c>
      <c r="B240" t="s">
        <v>99</v>
      </c>
      <c r="C240">
        <v>0</v>
      </c>
      <c r="D240">
        <v>68</v>
      </c>
    </row>
    <row r="241" spans="1:4">
      <c r="A241">
        <v>21475</v>
      </c>
      <c r="B241" t="s">
        <v>97</v>
      </c>
      <c r="C241">
        <v>0</v>
      </c>
      <c r="D241">
        <v>61</v>
      </c>
    </row>
    <row r="242" spans="1:4">
      <c r="A242">
        <v>21492</v>
      </c>
      <c r="B242" t="s">
        <v>206</v>
      </c>
      <c r="C242">
        <v>0</v>
      </c>
      <c r="D242">
        <v>40</v>
      </c>
    </row>
    <row r="243" spans="1:4" hidden="1">
      <c r="A243">
        <v>21493</v>
      </c>
      <c r="B243" t="s">
        <v>102</v>
      </c>
    </row>
    <row r="244" spans="1:4">
      <c r="A244">
        <v>21526</v>
      </c>
      <c r="B244" t="s">
        <v>166</v>
      </c>
      <c r="C244">
        <v>0</v>
      </c>
      <c r="D244">
        <v>63</v>
      </c>
    </row>
    <row r="245" spans="1:4">
      <c r="A245">
        <v>21529</v>
      </c>
      <c r="B245" t="s">
        <v>207</v>
      </c>
      <c r="C245">
        <v>0</v>
      </c>
      <c r="D245">
        <v>51</v>
      </c>
    </row>
    <row r="246" spans="1:4">
      <c r="A246">
        <v>21551</v>
      </c>
      <c r="B246" t="s">
        <v>99</v>
      </c>
      <c r="C246">
        <v>0</v>
      </c>
      <c r="D246">
        <v>58</v>
      </c>
    </row>
    <row r="247" spans="1:4">
      <c r="A247">
        <v>21556</v>
      </c>
      <c r="B247" t="s">
        <v>212</v>
      </c>
      <c r="C247">
        <v>0</v>
      </c>
      <c r="D247">
        <v>46</v>
      </c>
    </row>
    <row r="248" spans="1:4">
      <c r="A248">
        <v>21583</v>
      </c>
      <c r="B248" t="s">
        <v>92</v>
      </c>
      <c r="C248">
        <v>1</v>
      </c>
      <c r="D248">
        <v>72</v>
      </c>
    </row>
    <row r="249" spans="1:4">
      <c r="A249">
        <v>21622</v>
      </c>
      <c r="B249" t="s">
        <v>208</v>
      </c>
      <c r="C249">
        <v>0</v>
      </c>
      <c r="D249">
        <v>52</v>
      </c>
    </row>
    <row r="250" spans="1:4">
      <c r="A250">
        <v>21624</v>
      </c>
      <c r="B250" t="s">
        <v>108</v>
      </c>
      <c r="C250">
        <v>1</v>
      </c>
      <c r="D250">
        <v>41</v>
      </c>
    </row>
    <row r="251" spans="1:4">
      <c r="A251">
        <v>21626</v>
      </c>
      <c r="B251" t="s">
        <v>99</v>
      </c>
      <c r="C251">
        <v>0</v>
      </c>
      <c r="D251">
        <v>59</v>
      </c>
    </row>
    <row r="252" spans="1:4">
      <c r="A252">
        <v>21628</v>
      </c>
      <c r="B252" t="s">
        <v>209</v>
      </c>
      <c r="C252">
        <v>1</v>
      </c>
      <c r="D252">
        <v>73</v>
      </c>
    </row>
    <row r="253" spans="1:4">
      <c r="A253">
        <v>21639</v>
      </c>
      <c r="B253" t="s">
        <v>210</v>
      </c>
      <c r="C253">
        <v>0</v>
      </c>
      <c r="D253">
        <v>57</v>
      </c>
    </row>
    <row r="254" spans="1:4">
      <c r="A254">
        <v>21653</v>
      </c>
      <c r="B254" t="s">
        <v>211</v>
      </c>
      <c r="C254">
        <v>0</v>
      </c>
      <c r="D254">
        <v>62</v>
      </c>
    </row>
    <row r="255" spans="1:4">
      <c r="A255">
        <v>21657</v>
      </c>
      <c r="B255" t="s">
        <v>148</v>
      </c>
      <c r="C255">
        <v>1</v>
      </c>
      <c r="D255">
        <v>44</v>
      </c>
    </row>
    <row r="256" spans="1:4">
      <c r="A256">
        <v>21659</v>
      </c>
      <c r="B256" t="s">
        <v>213</v>
      </c>
      <c r="C256">
        <v>0</v>
      </c>
      <c r="D256">
        <v>68</v>
      </c>
    </row>
    <row r="257" spans="1:4">
      <c r="A257">
        <v>21669</v>
      </c>
      <c r="B257" t="s">
        <v>99</v>
      </c>
      <c r="C257">
        <v>0</v>
      </c>
      <c r="D257">
        <v>64</v>
      </c>
    </row>
    <row r="258" spans="1:4">
      <c r="A258">
        <v>21675</v>
      </c>
      <c r="B258" t="s">
        <v>215</v>
      </c>
      <c r="C258">
        <v>0</v>
      </c>
      <c r="D258">
        <v>48</v>
      </c>
    </row>
    <row r="259" spans="1:4">
      <c r="A259">
        <v>21680</v>
      </c>
      <c r="B259" t="s">
        <v>99</v>
      </c>
      <c r="C259">
        <v>0</v>
      </c>
      <c r="D259">
        <v>73</v>
      </c>
    </row>
    <row r="260" spans="1:4" hidden="1">
      <c r="A260">
        <v>21683</v>
      </c>
      <c r="B260" t="s">
        <v>102</v>
      </c>
    </row>
    <row r="261" spans="1:4" hidden="1">
      <c r="A261">
        <v>21688</v>
      </c>
      <c r="B261" t="s">
        <v>102</v>
      </c>
    </row>
    <row r="262" spans="1:4">
      <c r="A262">
        <v>21689</v>
      </c>
      <c r="B262" t="s">
        <v>216</v>
      </c>
      <c r="C262">
        <v>0</v>
      </c>
      <c r="D262">
        <v>44</v>
      </c>
    </row>
    <row r="263" spans="1:4">
      <c r="A263">
        <v>21713</v>
      </c>
      <c r="B263" t="s">
        <v>217</v>
      </c>
      <c r="C263">
        <v>0</v>
      </c>
      <c r="D263">
        <v>56</v>
      </c>
    </row>
    <row r="264" spans="1:4">
      <c r="A264">
        <v>21714</v>
      </c>
      <c r="B264" t="s">
        <v>218</v>
      </c>
      <c r="C264">
        <v>1</v>
      </c>
      <c r="D264">
        <v>81</v>
      </c>
    </row>
    <row r="265" spans="1:4" hidden="1">
      <c r="A265">
        <v>21739</v>
      </c>
      <c r="B265" t="s">
        <v>102</v>
      </c>
    </row>
    <row r="266" spans="1:4">
      <c r="A266">
        <v>21762</v>
      </c>
      <c r="B266" t="s">
        <v>220</v>
      </c>
      <c r="C266">
        <v>0</v>
      </c>
      <c r="D266">
        <v>66</v>
      </c>
    </row>
    <row r="267" spans="1:4">
      <c r="A267">
        <v>21763</v>
      </c>
      <c r="B267" t="s">
        <v>111</v>
      </c>
      <c r="C267">
        <v>0</v>
      </c>
      <c r="D267">
        <v>52</v>
      </c>
    </row>
    <row r="268" spans="1:4">
      <c r="A268">
        <v>21764</v>
      </c>
      <c r="B268" t="s">
        <v>219</v>
      </c>
      <c r="C268">
        <v>0</v>
      </c>
      <c r="D268">
        <v>44</v>
      </c>
    </row>
    <row r="269" spans="1:4">
      <c r="A269">
        <v>21783</v>
      </c>
      <c r="B269" t="s">
        <v>123</v>
      </c>
      <c r="C269">
        <v>0</v>
      </c>
      <c r="D269">
        <v>51</v>
      </c>
    </row>
    <row r="270" spans="1:4">
      <c r="A270">
        <v>21786</v>
      </c>
      <c r="B270" t="s">
        <v>97</v>
      </c>
      <c r="C270">
        <v>0</v>
      </c>
      <c r="D270">
        <v>55</v>
      </c>
    </row>
    <row r="271" spans="1:4">
      <c r="A271">
        <v>21800</v>
      </c>
      <c r="B271" t="s">
        <v>95</v>
      </c>
      <c r="C271">
        <v>0</v>
      </c>
      <c r="D271">
        <v>67</v>
      </c>
    </row>
    <row r="272" spans="1:4">
      <c r="A272">
        <v>21813</v>
      </c>
      <c r="B272" t="s">
        <v>221</v>
      </c>
      <c r="C272">
        <v>0</v>
      </c>
      <c r="D272">
        <v>68</v>
      </c>
    </row>
    <row r="273" spans="1:4">
      <c r="A273">
        <v>21814</v>
      </c>
      <c r="B273" t="s">
        <v>166</v>
      </c>
      <c r="C273">
        <v>0</v>
      </c>
      <c r="D273">
        <v>76</v>
      </c>
    </row>
    <row r="274" spans="1:4">
      <c r="A274">
        <v>21820</v>
      </c>
      <c r="B274" t="s">
        <v>222</v>
      </c>
      <c r="C274">
        <v>0</v>
      </c>
      <c r="D274">
        <v>65</v>
      </c>
    </row>
    <row r="275" spans="1:4" hidden="1">
      <c r="A275">
        <v>21837</v>
      </c>
      <c r="B275" t="s">
        <v>102</v>
      </c>
    </row>
    <row r="276" spans="1:4">
      <c r="A276">
        <v>21863</v>
      </c>
      <c r="B276" t="s">
        <v>223</v>
      </c>
      <c r="C276">
        <v>1</v>
      </c>
      <c r="D276">
        <v>57</v>
      </c>
    </row>
    <row r="277" spans="1:4">
      <c r="A277">
        <v>21872</v>
      </c>
      <c r="B277" t="s">
        <v>224</v>
      </c>
      <c r="C277">
        <v>0</v>
      </c>
      <c r="D277">
        <v>71</v>
      </c>
    </row>
    <row r="278" spans="1:4">
      <c r="A278">
        <v>21882</v>
      </c>
      <c r="B278" t="s">
        <v>95</v>
      </c>
      <c r="C278">
        <v>0</v>
      </c>
      <c r="D278">
        <v>50</v>
      </c>
    </row>
    <row r="279" spans="1:4" hidden="1">
      <c r="A279">
        <v>21885</v>
      </c>
      <c r="B279" t="s">
        <v>102</v>
      </c>
    </row>
    <row r="280" spans="1:4">
      <c r="A280">
        <v>21891</v>
      </c>
      <c r="B280" t="s">
        <v>166</v>
      </c>
      <c r="C280">
        <v>0</v>
      </c>
      <c r="D280">
        <v>59</v>
      </c>
    </row>
    <row r="281" spans="1:4">
      <c r="A281">
        <v>21892</v>
      </c>
      <c r="B281" t="s">
        <v>125</v>
      </c>
      <c r="C281">
        <v>0</v>
      </c>
      <c r="D281">
        <v>61</v>
      </c>
    </row>
    <row r="282" spans="1:4">
      <c r="A282">
        <v>21894</v>
      </c>
      <c r="B282" t="s">
        <v>99</v>
      </c>
      <c r="C282">
        <v>0</v>
      </c>
      <c r="D282">
        <v>45</v>
      </c>
    </row>
    <row r="283" spans="1:4" hidden="1">
      <c r="A283">
        <v>21916</v>
      </c>
      <c r="B283" t="s">
        <v>102</v>
      </c>
    </row>
    <row r="284" spans="1:4">
      <c r="A284">
        <v>21919</v>
      </c>
      <c r="B284" t="s">
        <v>225</v>
      </c>
      <c r="C284">
        <v>0</v>
      </c>
      <c r="D284">
        <v>73</v>
      </c>
    </row>
    <row r="285" spans="1:4">
      <c r="A285">
        <v>21932</v>
      </c>
      <c r="B285" t="s">
        <v>99</v>
      </c>
      <c r="C285">
        <v>0</v>
      </c>
      <c r="D285">
        <v>50</v>
      </c>
    </row>
    <row r="286" spans="1:4">
      <c r="A286">
        <v>21935</v>
      </c>
      <c r="B286" t="s">
        <v>226</v>
      </c>
      <c r="C286">
        <v>1</v>
      </c>
      <c r="D286">
        <v>66</v>
      </c>
    </row>
    <row r="287" spans="1:4">
      <c r="A287">
        <v>21947</v>
      </c>
      <c r="B287" t="s">
        <v>97</v>
      </c>
      <c r="C287">
        <v>0</v>
      </c>
      <c r="D287">
        <v>52</v>
      </c>
    </row>
    <row r="288" spans="1:4">
      <c r="A288">
        <v>21960</v>
      </c>
      <c r="B288" t="s">
        <v>195</v>
      </c>
      <c r="C288">
        <v>0</v>
      </c>
      <c r="D288">
        <v>49</v>
      </c>
    </row>
    <row r="289" spans="1:4" hidden="1">
      <c r="A289">
        <v>21964</v>
      </c>
      <c r="B289" t="s">
        <v>102</v>
      </c>
    </row>
    <row r="290" spans="1:4">
      <c r="A290">
        <v>21975</v>
      </c>
      <c r="B290" t="s">
        <v>125</v>
      </c>
      <c r="C290">
        <v>0</v>
      </c>
      <c r="D290">
        <v>56</v>
      </c>
    </row>
    <row r="291" spans="1:4">
      <c r="A291">
        <v>21977</v>
      </c>
      <c r="B291" t="s">
        <v>227</v>
      </c>
      <c r="C291">
        <v>0</v>
      </c>
      <c r="D291">
        <v>59</v>
      </c>
    </row>
    <row r="292" spans="1:4" hidden="1">
      <c r="A292">
        <v>21988</v>
      </c>
      <c r="B292" t="s">
        <v>102</v>
      </c>
    </row>
    <row r="293" spans="1:4">
      <c r="A293">
        <v>21991</v>
      </c>
      <c r="B293" t="s">
        <v>228</v>
      </c>
      <c r="C293">
        <v>0</v>
      </c>
      <c r="D293">
        <v>48</v>
      </c>
    </row>
    <row r="294" spans="1:4">
      <c r="A294">
        <v>21993</v>
      </c>
      <c r="B294" t="s">
        <v>95</v>
      </c>
      <c r="C294">
        <v>0</v>
      </c>
      <c r="D294">
        <v>38</v>
      </c>
    </row>
    <row r="295" spans="1:4">
      <c r="A295">
        <v>21999</v>
      </c>
      <c r="B295" t="s">
        <v>166</v>
      </c>
      <c r="C295">
        <v>0</v>
      </c>
      <c r="D295">
        <v>35</v>
      </c>
    </row>
    <row r="296" spans="1:4">
      <c r="A296">
        <v>22001</v>
      </c>
      <c r="B296" t="s">
        <v>229</v>
      </c>
      <c r="C296">
        <v>0</v>
      </c>
      <c r="D296">
        <v>80</v>
      </c>
    </row>
    <row r="297" spans="1:4">
      <c r="A297">
        <v>22002</v>
      </c>
      <c r="B297" t="s">
        <v>230</v>
      </c>
      <c r="C297">
        <v>0</v>
      </c>
      <c r="D297">
        <v>57</v>
      </c>
    </row>
    <row r="298" spans="1:4">
      <c r="A298">
        <v>22003</v>
      </c>
      <c r="B298" t="s">
        <v>231</v>
      </c>
      <c r="C298">
        <v>1</v>
      </c>
      <c r="D298">
        <v>43</v>
      </c>
    </row>
    <row r="299" spans="1:4">
      <c r="A299">
        <v>22006</v>
      </c>
      <c r="B299" t="s">
        <v>232</v>
      </c>
      <c r="C299">
        <v>0</v>
      </c>
      <c r="D299">
        <v>59</v>
      </c>
    </row>
    <row r="300" spans="1:4" hidden="1">
      <c r="A300">
        <v>22027</v>
      </c>
      <c r="B300" t="s">
        <v>102</v>
      </c>
    </row>
    <row r="301" spans="1:4">
      <c r="A301">
        <v>22041</v>
      </c>
      <c r="B301" t="s">
        <v>234</v>
      </c>
      <c r="C301">
        <v>0</v>
      </c>
      <c r="D301">
        <v>65</v>
      </c>
    </row>
    <row r="302" spans="1:4" hidden="1">
      <c r="A302">
        <v>22046</v>
      </c>
      <c r="B302" t="s">
        <v>102</v>
      </c>
    </row>
    <row r="303" spans="1:4">
      <c r="A303">
        <v>22050</v>
      </c>
      <c r="B303" t="s">
        <v>125</v>
      </c>
      <c r="C303">
        <v>0</v>
      </c>
      <c r="D303">
        <v>50</v>
      </c>
    </row>
    <row r="304" spans="1:4">
      <c r="A304">
        <v>22057</v>
      </c>
      <c r="B304" t="s">
        <v>99</v>
      </c>
      <c r="C304">
        <v>0</v>
      </c>
      <c r="D304">
        <v>61</v>
      </c>
    </row>
    <row r="305" spans="1:4">
      <c r="A305">
        <v>22080</v>
      </c>
      <c r="B305" t="s">
        <v>235</v>
      </c>
      <c r="C305">
        <v>0</v>
      </c>
      <c r="D305">
        <v>45</v>
      </c>
    </row>
    <row r="306" spans="1:4">
      <c r="A306">
        <v>22088</v>
      </c>
      <c r="B306" t="s">
        <v>99</v>
      </c>
      <c r="C306">
        <v>0</v>
      </c>
      <c r="D306">
        <v>51</v>
      </c>
    </row>
    <row r="307" spans="1:4">
      <c r="A307">
        <v>22091</v>
      </c>
      <c r="B307" t="s">
        <v>236</v>
      </c>
      <c r="C307">
        <v>0</v>
      </c>
      <c r="D307">
        <v>49</v>
      </c>
    </row>
    <row r="308" spans="1:4">
      <c r="A308">
        <v>22112</v>
      </c>
      <c r="B308" t="s">
        <v>237</v>
      </c>
      <c r="C308">
        <v>0</v>
      </c>
      <c r="D308">
        <v>63</v>
      </c>
    </row>
    <row r="309" spans="1:4">
      <c r="A309">
        <v>22116</v>
      </c>
      <c r="B309" t="s">
        <v>99</v>
      </c>
      <c r="C309">
        <v>0</v>
      </c>
      <c r="D309">
        <v>59</v>
      </c>
    </row>
    <row r="310" spans="1:4" hidden="1">
      <c r="A310">
        <v>22117</v>
      </c>
      <c r="B310" t="s">
        <v>102</v>
      </c>
    </row>
    <row r="311" spans="1:4">
      <c r="A311">
        <v>22118</v>
      </c>
      <c r="B311" t="s">
        <v>99</v>
      </c>
      <c r="C311">
        <v>0</v>
      </c>
      <c r="D311">
        <v>49</v>
      </c>
    </row>
    <row r="312" spans="1:4">
      <c r="A312">
        <v>22121</v>
      </c>
      <c r="B312" t="s">
        <v>238</v>
      </c>
      <c r="C312">
        <v>0</v>
      </c>
      <c r="D312">
        <v>62</v>
      </c>
    </row>
    <row r="313" spans="1:4">
      <c r="A313">
        <v>22122</v>
      </c>
      <c r="B313" t="s">
        <v>239</v>
      </c>
      <c r="C313">
        <v>0</v>
      </c>
      <c r="D313">
        <v>58</v>
      </c>
    </row>
    <row r="314" spans="1:4" hidden="1">
      <c r="A314">
        <v>22134</v>
      </c>
      <c r="B314" t="s">
        <v>102</v>
      </c>
    </row>
    <row r="315" spans="1:4" hidden="1">
      <c r="A315">
        <v>22136</v>
      </c>
      <c r="B315" t="s">
        <v>102</v>
      </c>
    </row>
    <row r="316" spans="1:4" hidden="1">
      <c r="A316">
        <v>22139</v>
      </c>
      <c r="B316" t="s">
        <v>102</v>
      </c>
    </row>
    <row r="317" spans="1:4">
      <c r="A317">
        <v>22140</v>
      </c>
      <c r="B317" t="s">
        <v>97</v>
      </c>
      <c r="C317">
        <v>0</v>
      </c>
      <c r="D317">
        <v>58</v>
      </c>
    </row>
    <row r="318" spans="1:4">
      <c r="A318">
        <v>22145</v>
      </c>
      <c r="B318" t="s">
        <v>240</v>
      </c>
      <c r="C318">
        <v>0</v>
      </c>
      <c r="D318">
        <v>48</v>
      </c>
    </row>
    <row r="319" spans="1:4">
      <c r="A319">
        <v>22146</v>
      </c>
      <c r="B319" t="s">
        <v>95</v>
      </c>
      <c r="C319">
        <v>0</v>
      </c>
      <c r="D319">
        <v>51</v>
      </c>
    </row>
    <row r="320" spans="1:4" hidden="1">
      <c r="A320">
        <v>22148</v>
      </c>
      <c r="B320" t="s">
        <v>102</v>
      </c>
    </row>
    <row r="321" spans="1:4">
      <c r="A321">
        <v>22166</v>
      </c>
      <c r="B321" t="s">
        <v>99</v>
      </c>
      <c r="C321">
        <v>0</v>
      </c>
      <c r="D321">
        <v>62</v>
      </c>
    </row>
    <row r="322" spans="1:4">
      <c r="A322">
        <v>22170</v>
      </c>
      <c r="B322" t="s">
        <v>97</v>
      </c>
      <c r="C322">
        <v>0</v>
      </c>
      <c r="D322">
        <v>68</v>
      </c>
    </row>
    <row r="323" spans="1:4">
      <c r="A323">
        <v>22172</v>
      </c>
      <c r="B323" t="s">
        <v>97</v>
      </c>
      <c r="C323">
        <v>0</v>
      </c>
      <c r="D323">
        <v>64</v>
      </c>
    </row>
    <row r="324" spans="1:4">
      <c r="A324">
        <v>22181</v>
      </c>
      <c r="B324" t="s">
        <v>99</v>
      </c>
      <c r="C324">
        <v>0</v>
      </c>
      <c r="D324">
        <v>78</v>
      </c>
    </row>
    <row r="325" spans="1:4">
      <c r="A325">
        <v>22184</v>
      </c>
      <c r="B325" t="s">
        <v>241</v>
      </c>
      <c r="C325">
        <v>1</v>
      </c>
      <c r="D325">
        <v>63</v>
      </c>
    </row>
    <row r="326" spans="1:4">
      <c r="A326">
        <v>22204</v>
      </c>
      <c r="B326" t="s">
        <v>97</v>
      </c>
      <c r="C326">
        <v>0</v>
      </c>
      <c r="D326">
        <v>51</v>
      </c>
    </row>
    <row r="327" spans="1:4" hidden="1">
      <c r="A327">
        <v>22212</v>
      </c>
      <c r="B327" t="s">
        <v>102</v>
      </c>
    </row>
    <row r="328" spans="1:4">
      <c r="A328">
        <v>22214</v>
      </c>
      <c r="B328" t="s">
        <v>242</v>
      </c>
      <c r="C328">
        <v>0</v>
      </c>
      <c r="D328">
        <v>63</v>
      </c>
    </row>
    <row r="329" spans="1:4">
      <c r="A329">
        <v>22221</v>
      </c>
      <c r="B329" t="s">
        <v>243</v>
      </c>
      <c r="C329">
        <v>0</v>
      </c>
      <c r="D329">
        <v>77</v>
      </c>
    </row>
    <row r="330" spans="1:4">
      <c r="A330">
        <v>22234</v>
      </c>
      <c r="B330" t="s">
        <v>95</v>
      </c>
      <c r="C330">
        <v>0</v>
      </c>
      <c r="D330">
        <v>66</v>
      </c>
    </row>
    <row r="331" spans="1:4" hidden="1">
      <c r="A331">
        <v>22246</v>
      </c>
      <c r="B331" t="s">
        <v>102</v>
      </c>
    </row>
    <row r="332" spans="1:4" hidden="1">
      <c r="A332">
        <v>22247</v>
      </c>
      <c r="B332" t="s">
        <v>102</v>
      </c>
    </row>
    <row r="333" spans="1:4">
      <c r="A333">
        <v>22260</v>
      </c>
      <c r="B333" t="s">
        <v>97</v>
      </c>
      <c r="C333">
        <v>0</v>
      </c>
      <c r="D333">
        <v>38</v>
      </c>
    </row>
    <row r="334" spans="1:4">
      <c r="A334">
        <v>22279</v>
      </c>
      <c r="B334" t="s">
        <v>97</v>
      </c>
      <c r="C334">
        <v>0</v>
      </c>
      <c r="D334">
        <v>56</v>
      </c>
    </row>
    <row r="335" spans="1:4">
      <c r="A335">
        <v>22286</v>
      </c>
      <c r="B335" t="s">
        <v>244</v>
      </c>
      <c r="C335">
        <v>0</v>
      </c>
      <c r="D335">
        <v>57</v>
      </c>
    </row>
    <row r="336" spans="1:4">
      <c r="A336">
        <v>22288</v>
      </c>
      <c r="B336" t="s">
        <v>99</v>
      </c>
      <c r="C336">
        <v>0</v>
      </c>
      <c r="D336">
        <v>50</v>
      </c>
    </row>
    <row r="337" spans="1:4">
      <c r="A337">
        <v>22296</v>
      </c>
      <c r="B337" t="s">
        <v>245</v>
      </c>
      <c r="C337">
        <v>1</v>
      </c>
      <c r="D337">
        <v>61</v>
      </c>
    </row>
    <row r="338" spans="1:4">
      <c r="A338">
        <v>22326</v>
      </c>
      <c r="B338" t="s">
        <v>97</v>
      </c>
      <c r="C338">
        <v>0</v>
      </c>
      <c r="D338">
        <v>47</v>
      </c>
    </row>
    <row r="339" spans="1:4">
      <c r="A339">
        <v>22394</v>
      </c>
      <c r="B339" t="s">
        <v>123</v>
      </c>
      <c r="C339">
        <v>0</v>
      </c>
      <c r="D339">
        <v>37</v>
      </c>
    </row>
    <row r="340" spans="1:4" hidden="1">
      <c r="A340">
        <v>22410</v>
      </c>
      <c r="B340" t="s">
        <v>102</v>
      </c>
    </row>
    <row r="341" spans="1:4">
      <c r="A341">
        <v>22443</v>
      </c>
      <c r="B341" t="s">
        <v>246</v>
      </c>
      <c r="C341">
        <v>0</v>
      </c>
      <c r="D341">
        <v>65</v>
      </c>
    </row>
    <row r="342" spans="1:4">
      <c r="A342">
        <v>22460</v>
      </c>
      <c r="B342" t="s">
        <v>166</v>
      </c>
      <c r="C342">
        <v>0</v>
      </c>
      <c r="D342">
        <v>54</v>
      </c>
    </row>
    <row r="343" spans="1:4">
      <c r="A343">
        <v>22464</v>
      </c>
      <c r="B343" t="s">
        <v>247</v>
      </c>
      <c r="C343">
        <v>0</v>
      </c>
      <c r="D343">
        <v>49</v>
      </c>
    </row>
    <row r="344" spans="1:4">
      <c r="A344">
        <v>22476</v>
      </c>
      <c r="B344" t="s">
        <v>248</v>
      </c>
      <c r="C344">
        <v>0</v>
      </c>
      <c r="D344">
        <v>63</v>
      </c>
    </row>
    <row r="345" spans="1:4">
      <c r="A345">
        <v>22478</v>
      </c>
      <c r="B345" t="s">
        <v>99</v>
      </c>
      <c r="C345">
        <v>0</v>
      </c>
      <c r="D345">
        <v>37</v>
      </c>
    </row>
    <row r="346" spans="1:4">
      <c r="A346">
        <v>22507</v>
      </c>
      <c r="B346" t="s">
        <v>249</v>
      </c>
      <c r="C346">
        <v>0</v>
      </c>
      <c r="D346">
        <v>51</v>
      </c>
    </row>
    <row r="347" spans="1:4">
      <c r="A347">
        <v>22519</v>
      </c>
      <c r="B347" t="s">
        <v>166</v>
      </c>
      <c r="C347">
        <v>0</v>
      </c>
      <c r="D347">
        <v>45</v>
      </c>
    </row>
    <row r="348" spans="1:4">
      <c r="A348">
        <v>22525</v>
      </c>
      <c r="B348" t="s">
        <v>250</v>
      </c>
      <c r="C348">
        <v>0</v>
      </c>
      <c r="D348">
        <v>67</v>
      </c>
    </row>
    <row r="349" spans="1:4">
      <c r="A349">
        <v>22541</v>
      </c>
      <c r="B349" t="s">
        <v>99</v>
      </c>
      <c r="C349">
        <v>0</v>
      </c>
      <c r="D349">
        <v>81</v>
      </c>
    </row>
    <row r="350" spans="1:4">
      <c r="A350">
        <v>22566</v>
      </c>
      <c r="B350" t="s">
        <v>251</v>
      </c>
      <c r="C350">
        <v>1</v>
      </c>
      <c r="D350">
        <v>48</v>
      </c>
    </row>
    <row r="351" spans="1:4" hidden="1">
      <c r="A351">
        <v>22670</v>
      </c>
      <c r="B351" t="s">
        <v>102</v>
      </c>
    </row>
    <row r="352" spans="1:4">
      <c r="A352">
        <v>22683</v>
      </c>
      <c r="B352" t="s">
        <v>166</v>
      </c>
      <c r="C352">
        <v>0</v>
      </c>
      <c r="D352">
        <v>56</v>
      </c>
    </row>
    <row r="353" spans="1:4">
      <c r="A353">
        <v>22685</v>
      </c>
      <c r="B353" t="s">
        <v>95</v>
      </c>
      <c r="C353">
        <v>0</v>
      </c>
      <c r="D353">
        <v>56</v>
      </c>
    </row>
    <row r="354" spans="1:4">
      <c r="A354">
        <v>22686</v>
      </c>
      <c r="B354" t="s">
        <v>99</v>
      </c>
      <c r="C354">
        <v>0</v>
      </c>
      <c r="D354">
        <v>51</v>
      </c>
    </row>
    <row r="355" spans="1:4">
      <c r="A355">
        <v>22687</v>
      </c>
      <c r="B355" t="s">
        <v>253</v>
      </c>
      <c r="C355">
        <v>1</v>
      </c>
      <c r="D355">
        <v>48</v>
      </c>
    </row>
    <row r="356" spans="1:4">
      <c r="A356">
        <v>22691</v>
      </c>
      <c r="B356" t="s">
        <v>254</v>
      </c>
      <c r="C356">
        <v>1</v>
      </c>
      <c r="D356">
        <v>54</v>
      </c>
    </row>
    <row r="357" spans="1:4">
      <c r="A357">
        <v>22693</v>
      </c>
      <c r="B357" t="s">
        <v>97</v>
      </c>
      <c r="C357">
        <v>0</v>
      </c>
      <c r="D357">
        <v>57</v>
      </c>
    </row>
    <row r="358" spans="1:4" hidden="1">
      <c r="A358">
        <v>22694</v>
      </c>
      <c r="B358" t="s">
        <v>102</v>
      </c>
    </row>
    <row r="359" spans="1:4">
      <c r="A359">
        <v>22695</v>
      </c>
      <c r="B359" t="s">
        <v>99</v>
      </c>
      <c r="C359">
        <v>0</v>
      </c>
      <c r="D359">
        <v>63</v>
      </c>
    </row>
    <row r="360" spans="1:4" hidden="1">
      <c r="A360">
        <v>22701</v>
      </c>
      <c r="B360" t="s">
        <v>102</v>
      </c>
    </row>
    <row r="361" spans="1:4">
      <c r="A361">
        <v>22705</v>
      </c>
      <c r="B361" t="s">
        <v>99</v>
      </c>
      <c r="C361">
        <v>0</v>
      </c>
      <c r="D361">
        <v>58</v>
      </c>
    </row>
    <row r="362" spans="1:4">
      <c r="A362">
        <v>22708</v>
      </c>
      <c r="B362" t="s">
        <v>224</v>
      </c>
      <c r="C362">
        <v>0</v>
      </c>
      <c r="D362">
        <v>66</v>
      </c>
    </row>
    <row r="363" spans="1:4">
      <c r="A363">
        <v>22716</v>
      </c>
      <c r="B363" t="s">
        <v>255</v>
      </c>
      <c r="C363">
        <v>0</v>
      </c>
      <c r="D363">
        <v>53</v>
      </c>
    </row>
    <row r="364" spans="1:4">
      <c r="A364">
        <v>22720</v>
      </c>
      <c r="B364" t="s">
        <v>256</v>
      </c>
      <c r="C364">
        <v>0</v>
      </c>
      <c r="D364">
        <v>55</v>
      </c>
    </row>
    <row r="365" spans="1:4">
      <c r="A365">
        <v>22726</v>
      </c>
      <c r="B365" t="s">
        <v>139</v>
      </c>
      <c r="C365">
        <v>0</v>
      </c>
      <c r="D365">
        <v>54</v>
      </c>
    </row>
    <row r="366" spans="1:4">
      <c r="A366">
        <v>22733</v>
      </c>
      <c r="B366" t="s">
        <v>97</v>
      </c>
      <c r="C366">
        <v>0</v>
      </c>
      <c r="D366">
        <v>73</v>
      </c>
    </row>
    <row r="367" spans="1:4">
      <c r="A367">
        <v>22736</v>
      </c>
      <c r="B367" t="s">
        <v>143</v>
      </c>
      <c r="C367">
        <v>0</v>
      </c>
      <c r="D367">
        <v>50</v>
      </c>
    </row>
    <row r="368" spans="1:4">
      <c r="A368">
        <v>22741</v>
      </c>
      <c r="B368" t="s">
        <v>257</v>
      </c>
      <c r="C368">
        <v>0</v>
      </c>
      <c r="D368">
        <v>57</v>
      </c>
    </row>
    <row r="369" spans="1:4">
      <c r="A369">
        <v>22754</v>
      </c>
      <c r="B369" t="s">
        <v>258</v>
      </c>
      <c r="C369">
        <v>0</v>
      </c>
      <c r="D369">
        <v>61</v>
      </c>
    </row>
    <row r="370" spans="1:4">
      <c r="A370">
        <v>22755</v>
      </c>
      <c r="B370" t="s">
        <v>97</v>
      </c>
      <c r="C370">
        <v>0</v>
      </c>
      <c r="D370">
        <v>38</v>
      </c>
    </row>
    <row r="371" spans="1:4">
      <c r="A371">
        <v>22772</v>
      </c>
      <c r="B371" t="s">
        <v>259</v>
      </c>
      <c r="C371">
        <v>1</v>
      </c>
      <c r="D371">
        <v>69</v>
      </c>
    </row>
    <row r="372" spans="1:4">
      <c r="A372">
        <v>22795</v>
      </c>
      <c r="B372" t="s">
        <v>260</v>
      </c>
      <c r="C372">
        <v>1</v>
      </c>
      <c r="D372">
        <v>80</v>
      </c>
    </row>
    <row r="373" spans="1:4">
      <c r="A373">
        <v>22803</v>
      </c>
      <c r="B373" t="s">
        <v>261</v>
      </c>
      <c r="C373">
        <v>0</v>
      </c>
      <c r="D373">
        <v>49</v>
      </c>
    </row>
    <row r="374" spans="1:4">
      <c r="A374">
        <v>22830</v>
      </c>
      <c r="B374" t="s">
        <v>262</v>
      </c>
      <c r="C374">
        <v>0</v>
      </c>
      <c r="D374">
        <v>75</v>
      </c>
    </row>
    <row r="375" spans="1:4">
      <c r="A375">
        <v>22835</v>
      </c>
      <c r="B375" t="s">
        <v>263</v>
      </c>
      <c r="C375">
        <v>0</v>
      </c>
      <c r="D375">
        <v>51</v>
      </c>
    </row>
    <row r="376" spans="1:4" hidden="1">
      <c r="A376">
        <v>22838</v>
      </c>
      <c r="B376" t="s">
        <v>102</v>
      </c>
    </row>
    <row r="377" spans="1:4">
      <c r="A377">
        <v>22839</v>
      </c>
      <c r="B377" t="s">
        <v>123</v>
      </c>
      <c r="C377">
        <v>0</v>
      </c>
      <c r="D377">
        <v>52</v>
      </c>
    </row>
    <row r="378" spans="1:4">
      <c r="A378">
        <v>22841</v>
      </c>
      <c r="B378" t="s">
        <v>99</v>
      </c>
      <c r="C378">
        <v>0</v>
      </c>
      <c r="D378">
        <v>53</v>
      </c>
    </row>
    <row r="379" spans="1:4">
      <c r="A379">
        <v>22843</v>
      </c>
      <c r="B379" t="s">
        <v>155</v>
      </c>
      <c r="C379">
        <v>0</v>
      </c>
      <c r="D379">
        <v>58</v>
      </c>
    </row>
    <row r="380" spans="1:4">
      <c r="A380">
        <v>22844</v>
      </c>
      <c r="B380" t="s">
        <v>99</v>
      </c>
      <c r="C380">
        <v>0</v>
      </c>
      <c r="D380">
        <v>64</v>
      </c>
    </row>
    <row r="381" spans="1:4">
      <c r="A381">
        <v>22845</v>
      </c>
      <c r="B381" t="s">
        <v>97</v>
      </c>
      <c r="C381">
        <v>0</v>
      </c>
      <c r="D381">
        <v>53</v>
      </c>
    </row>
    <row r="382" spans="1:4">
      <c r="A382">
        <v>22846</v>
      </c>
      <c r="B382" t="s">
        <v>99</v>
      </c>
      <c r="C382">
        <v>0</v>
      </c>
      <c r="D382">
        <v>50</v>
      </c>
    </row>
    <row r="383" spans="1:4" hidden="1">
      <c r="A383">
        <v>22848</v>
      </c>
      <c r="B383" t="s">
        <v>102</v>
      </c>
    </row>
    <row r="384" spans="1:4">
      <c r="A384">
        <v>22849</v>
      </c>
      <c r="B384" t="s">
        <v>99</v>
      </c>
      <c r="C384">
        <v>0</v>
      </c>
      <c r="D384">
        <v>64</v>
      </c>
    </row>
    <row r="385" spans="1:4" hidden="1">
      <c r="A385">
        <v>22854</v>
      </c>
      <c r="B385" t="s">
        <v>102</v>
      </c>
    </row>
    <row r="386" spans="1:4">
      <c r="A386">
        <v>22865</v>
      </c>
      <c r="B386" t="s">
        <v>264</v>
      </c>
      <c r="C386">
        <v>0</v>
      </c>
      <c r="D386">
        <v>65</v>
      </c>
    </row>
    <row r="387" spans="1:4">
      <c r="A387">
        <v>22869</v>
      </c>
      <c r="B387" t="s">
        <v>97</v>
      </c>
      <c r="C387">
        <v>0</v>
      </c>
      <c r="D387">
        <v>54</v>
      </c>
    </row>
    <row r="388" spans="1:4">
      <c r="A388">
        <v>22872</v>
      </c>
      <c r="B388" t="s">
        <v>95</v>
      </c>
      <c r="C388">
        <v>0</v>
      </c>
      <c r="D388">
        <v>51</v>
      </c>
    </row>
    <row r="389" spans="1:4">
      <c r="A389">
        <v>22905</v>
      </c>
      <c r="B389" t="s">
        <v>265</v>
      </c>
      <c r="C389">
        <v>0</v>
      </c>
      <c r="D389">
        <v>49</v>
      </c>
    </row>
    <row r="390" spans="1:4">
      <c r="A390">
        <v>22910</v>
      </c>
      <c r="B390" t="s">
        <v>266</v>
      </c>
      <c r="C390">
        <v>1</v>
      </c>
      <c r="D390">
        <v>48</v>
      </c>
    </row>
    <row r="391" spans="1:4">
      <c r="A391">
        <v>22911</v>
      </c>
      <c r="B391" t="s">
        <v>267</v>
      </c>
      <c r="C391">
        <v>0</v>
      </c>
      <c r="D391">
        <v>51</v>
      </c>
    </row>
    <row r="392" spans="1:4">
      <c r="A392">
        <v>22913</v>
      </c>
      <c r="B392" t="s">
        <v>268</v>
      </c>
      <c r="C392">
        <v>0</v>
      </c>
      <c r="D392">
        <v>45</v>
      </c>
    </row>
    <row r="393" spans="1:4">
      <c r="A393">
        <v>22923</v>
      </c>
      <c r="B393" t="s">
        <v>230</v>
      </c>
      <c r="C393">
        <v>0</v>
      </c>
      <c r="D393">
        <v>64</v>
      </c>
    </row>
    <row r="394" spans="1:4" hidden="1">
      <c r="A394">
        <v>22945</v>
      </c>
      <c r="B394" t="s">
        <v>102</v>
      </c>
    </row>
    <row r="395" spans="1:4">
      <c r="A395">
        <v>22957</v>
      </c>
      <c r="B395" t="s">
        <v>270</v>
      </c>
      <c r="C395">
        <v>0</v>
      </c>
      <c r="D395">
        <v>54</v>
      </c>
    </row>
    <row r="396" spans="1:4">
      <c r="A396">
        <v>22963</v>
      </c>
      <c r="B396" t="s">
        <v>111</v>
      </c>
      <c r="C396">
        <v>0</v>
      </c>
      <c r="D396">
        <v>35</v>
      </c>
    </row>
    <row r="397" spans="1:4" hidden="1">
      <c r="A397">
        <v>23007</v>
      </c>
      <c r="B397" t="s">
        <v>102</v>
      </c>
    </row>
    <row r="398" spans="1:4">
      <c r="A398">
        <v>23029</v>
      </c>
      <c r="B398" t="s">
        <v>97</v>
      </c>
      <c r="C398">
        <v>0</v>
      </c>
      <c r="D398">
        <v>67</v>
      </c>
    </row>
    <row r="399" spans="1:4" hidden="1">
      <c r="A399">
        <v>23054</v>
      </c>
      <c r="B399" t="s">
        <v>102</v>
      </c>
    </row>
    <row r="400" spans="1:4" hidden="1">
      <c r="A400">
        <v>23060</v>
      </c>
      <c r="B400" t="s">
        <v>102</v>
      </c>
    </row>
    <row r="401" spans="1:4">
      <c r="A401">
        <v>23068</v>
      </c>
      <c r="B401" t="s">
        <v>166</v>
      </c>
      <c r="C401">
        <v>0</v>
      </c>
      <c r="D401">
        <v>72</v>
      </c>
    </row>
    <row r="402" spans="1:4">
      <c r="A402">
        <v>23077</v>
      </c>
      <c r="B402" t="s">
        <v>195</v>
      </c>
      <c r="C402">
        <v>0</v>
      </c>
      <c r="D402">
        <v>64</v>
      </c>
    </row>
    <row r="403" spans="1:4">
      <c r="A403">
        <v>23107</v>
      </c>
      <c r="B403" t="s">
        <v>99</v>
      </c>
      <c r="C403">
        <v>0</v>
      </c>
      <c r="D403">
        <v>67</v>
      </c>
    </row>
    <row r="404" spans="1:4">
      <c r="A404">
        <v>23130</v>
      </c>
      <c r="B404" t="s">
        <v>272</v>
      </c>
      <c r="C404">
        <v>0</v>
      </c>
      <c r="D404">
        <v>59</v>
      </c>
    </row>
    <row r="405" spans="1:4">
      <c r="A405">
        <v>23137</v>
      </c>
      <c r="B405" t="s">
        <v>97</v>
      </c>
      <c r="C405">
        <v>0</v>
      </c>
      <c r="D405">
        <v>73</v>
      </c>
    </row>
    <row r="406" spans="1:4">
      <c r="A406">
        <v>23144</v>
      </c>
      <c r="B406" t="s">
        <v>271</v>
      </c>
      <c r="C406">
        <v>0</v>
      </c>
      <c r="D406">
        <v>68</v>
      </c>
    </row>
    <row r="407" spans="1:4">
      <c r="A407">
        <v>23152</v>
      </c>
      <c r="B407" t="s">
        <v>273</v>
      </c>
      <c r="C407">
        <v>0</v>
      </c>
      <c r="D407">
        <v>52</v>
      </c>
    </row>
    <row r="408" spans="1:4" hidden="1">
      <c r="A408">
        <v>23159</v>
      </c>
      <c r="B408" t="s">
        <v>102</v>
      </c>
    </row>
    <row r="409" spans="1:4">
      <c r="A409">
        <v>23162</v>
      </c>
      <c r="B409" t="s">
        <v>274</v>
      </c>
      <c r="C409">
        <v>0</v>
      </c>
      <c r="D409">
        <v>79</v>
      </c>
    </row>
    <row r="410" spans="1:4">
      <c r="A410">
        <v>23168</v>
      </c>
      <c r="B410" t="s">
        <v>295</v>
      </c>
      <c r="C410">
        <v>0</v>
      </c>
      <c r="D410">
        <v>53</v>
      </c>
    </row>
    <row r="411" spans="1:4" hidden="1">
      <c r="A411">
        <v>23179</v>
      </c>
      <c r="B411" t="s">
        <v>102</v>
      </c>
    </row>
    <row r="412" spans="1:4" hidden="1">
      <c r="A412">
        <v>23187</v>
      </c>
      <c r="B412" t="s">
        <v>102</v>
      </c>
    </row>
    <row r="413" spans="1:4">
      <c r="A413">
        <v>23196</v>
      </c>
      <c r="B413" t="s">
        <v>99</v>
      </c>
      <c r="C413">
        <v>0</v>
      </c>
      <c r="D413">
        <v>60</v>
      </c>
    </row>
    <row r="414" spans="1:4">
      <c r="A414">
        <v>23197</v>
      </c>
      <c r="B414" t="s">
        <v>275</v>
      </c>
      <c r="C414">
        <v>0</v>
      </c>
      <c r="D414">
        <v>50</v>
      </c>
    </row>
    <row r="415" spans="1:4" hidden="1">
      <c r="A415">
        <v>23198</v>
      </c>
      <c r="B415" t="s">
        <v>102</v>
      </c>
    </row>
    <row r="416" spans="1:4" hidden="1">
      <c r="A416">
        <v>23199</v>
      </c>
      <c r="B416" t="s">
        <v>102</v>
      </c>
    </row>
    <row r="417" spans="1:4">
      <c r="A417">
        <v>23201</v>
      </c>
      <c r="B417" t="s">
        <v>276</v>
      </c>
      <c r="C417">
        <v>1</v>
      </c>
      <c r="D417">
        <v>67</v>
      </c>
    </row>
    <row r="418" spans="1:4">
      <c r="A418">
        <v>23203</v>
      </c>
      <c r="B418" t="s">
        <v>99</v>
      </c>
      <c r="C418">
        <v>0</v>
      </c>
      <c r="D418">
        <v>56</v>
      </c>
    </row>
    <row r="419" spans="1:4">
      <c r="A419">
        <v>23206</v>
      </c>
      <c r="B419" t="s">
        <v>95</v>
      </c>
      <c r="C419">
        <v>0</v>
      </c>
      <c r="D419">
        <v>57</v>
      </c>
    </row>
    <row r="420" spans="1:4">
      <c r="A420">
        <v>23210</v>
      </c>
      <c r="B420" t="s">
        <v>277</v>
      </c>
      <c r="C420">
        <v>0</v>
      </c>
      <c r="D420">
        <v>43</v>
      </c>
    </row>
    <row r="421" spans="1:4">
      <c r="A421">
        <v>23223</v>
      </c>
      <c r="B421" t="s">
        <v>278</v>
      </c>
      <c r="C421">
        <v>0</v>
      </c>
      <c r="D421">
        <v>57</v>
      </c>
    </row>
    <row r="422" spans="1:4" hidden="1">
      <c r="A422">
        <v>23224</v>
      </c>
      <c r="B422" t="s">
        <v>102</v>
      </c>
    </row>
    <row r="423" spans="1:4">
      <c r="A423">
        <v>23226</v>
      </c>
      <c r="B423" t="s">
        <v>95</v>
      </c>
      <c r="C423">
        <v>0</v>
      </c>
      <c r="D423">
        <v>48</v>
      </c>
    </row>
    <row r="424" spans="1:4">
      <c r="A424">
        <v>23234</v>
      </c>
      <c r="B424" t="s">
        <v>97</v>
      </c>
      <c r="C424">
        <v>0</v>
      </c>
      <c r="D424">
        <v>78</v>
      </c>
    </row>
    <row r="425" spans="1:4" hidden="1">
      <c r="A425">
        <v>23236</v>
      </c>
      <c r="B425" t="s">
        <v>102</v>
      </c>
    </row>
    <row r="426" spans="1:4">
      <c r="A426">
        <v>23238</v>
      </c>
      <c r="B426" t="s">
        <v>97</v>
      </c>
      <c r="C426">
        <v>0</v>
      </c>
      <c r="D426">
        <v>63</v>
      </c>
    </row>
    <row r="427" spans="1:4">
      <c r="A427">
        <v>23247</v>
      </c>
      <c r="B427" t="s">
        <v>296</v>
      </c>
      <c r="C427">
        <v>0</v>
      </c>
      <c r="D427">
        <v>64</v>
      </c>
    </row>
    <row r="428" spans="1:4">
      <c r="A428">
        <v>23257</v>
      </c>
      <c r="B428" t="s">
        <v>280</v>
      </c>
      <c r="C428">
        <v>0</v>
      </c>
      <c r="D428">
        <v>38</v>
      </c>
    </row>
    <row r="429" spans="1:4">
      <c r="A429">
        <v>23270</v>
      </c>
      <c r="B429" t="s">
        <v>281</v>
      </c>
      <c r="C429">
        <v>0</v>
      </c>
      <c r="D429">
        <v>54</v>
      </c>
    </row>
    <row r="430" spans="1:4">
      <c r="A430">
        <v>23275</v>
      </c>
      <c r="B430" t="s">
        <v>282</v>
      </c>
      <c r="C430">
        <v>1</v>
      </c>
      <c r="D430">
        <v>69</v>
      </c>
    </row>
    <row r="431" spans="1:4">
      <c r="A431">
        <v>23286</v>
      </c>
      <c r="B431" t="s">
        <v>286</v>
      </c>
      <c r="C431">
        <v>0</v>
      </c>
      <c r="D431">
        <v>47</v>
      </c>
    </row>
    <row r="432" spans="1:4">
      <c r="A432">
        <v>23290</v>
      </c>
      <c r="B432" t="s">
        <v>99</v>
      </c>
      <c r="C432">
        <v>0</v>
      </c>
      <c r="D432">
        <v>54</v>
      </c>
    </row>
    <row r="433" spans="1:4" hidden="1">
      <c r="A433">
        <v>23294</v>
      </c>
      <c r="B433" t="s">
        <v>102</v>
      </c>
    </row>
    <row r="434" spans="1:4">
      <c r="A434">
        <v>23355</v>
      </c>
      <c r="B434" t="s">
        <v>97</v>
      </c>
      <c r="C434">
        <v>0</v>
      </c>
      <c r="D434">
        <v>47</v>
      </c>
    </row>
    <row r="435" spans="1:4">
      <c r="A435">
        <v>23400</v>
      </c>
      <c r="B435" t="s">
        <v>283</v>
      </c>
      <c r="C435">
        <v>0</v>
      </c>
      <c r="D435">
        <v>39</v>
      </c>
    </row>
    <row r="436" spans="1:4">
      <c r="A436">
        <v>23428</v>
      </c>
      <c r="B436" t="s">
        <v>99</v>
      </c>
      <c r="C436">
        <v>0</v>
      </c>
      <c r="D436">
        <v>44</v>
      </c>
    </row>
    <row r="437" spans="1:4">
      <c r="A437">
        <v>23435</v>
      </c>
      <c r="B437" t="s">
        <v>285</v>
      </c>
      <c r="C437">
        <v>0</v>
      </c>
      <c r="D437">
        <v>64</v>
      </c>
    </row>
    <row r="438" spans="1:4">
      <c r="A438">
        <v>23446</v>
      </c>
      <c r="B438" t="s">
        <v>97</v>
      </c>
      <c r="C438">
        <v>0</v>
      </c>
      <c r="D438">
        <v>77</v>
      </c>
    </row>
    <row r="439" spans="1:4">
      <c r="A439">
        <v>23454</v>
      </c>
      <c r="B439" t="s">
        <v>99</v>
      </c>
      <c r="C439">
        <v>0</v>
      </c>
      <c r="D439">
        <v>70</v>
      </c>
    </row>
    <row r="440" spans="1:4">
      <c r="A440">
        <v>23455</v>
      </c>
      <c r="B440" t="s">
        <v>97</v>
      </c>
      <c r="C440">
        <v>0</v>
      </c>
      <c r="D440">
        <v>54</v>
      </c>
    </row>
    <row r="441" spans="1:4">
      <c r="A441">
        <v>23459</v>
      </c>
      <c r="B441" t="s">
        <v>99</v>
      </c>
      <c r="C441">
        <v>0</v>
      </c>
      <c r="D441">
        <v>41</v>
      </c>
    </row>
    <row r="442" spans="1:4">
      <c r="A442">
        <v>23463</v>
      </c>
      <c r="B442" t="s">
        <v>155</v>
      </c>
      <c r="C442">
        <v>0</v>
      </c>
      <c r="D442">
        <v>60</v>
      </c>
    </row>
    <row r="443" spans="1:4">
      <c r="A443">
        <v>23468</v>
      </c>
      <c r="B443" t="s">
        <v>166</v>
      </c>
      <c r="C443">
        <v>0</v>
      </c>
      <c r="D443">
        <v>48</v>
      </c>
    </row>
    <row r="444" spans="1:4">
      <c r="A444">
        <v>23473</v>
      </c>
      <c r="B444" t="s">
        <v>284</v>
      </c>
      <c r="C444">
        <v>0</v>
      </c>
      <c r="D444">
        <v>55</v>
      </c>
    </row>
    <row r="445" spans="1:4">
      <c r="A445">
        <v>23494</v>
      </c>
      <c r="B445" t="s">
        <v>97</v>
      </c>
      <c r="C445">
        <v>0</v>
      </c>
      <c r="D445">
        <v>65</v>
      </c>
    </row>
    <row r="446" spans="1:4">
      <c r="A446">
        <v>23505</v>
      </c>
      <c r="B446" t="s">
        <v>287</v>
      </c>
      <c r="C446">
        <v>0</v>
      </c>
      <c r="D446">
        <v>71</v>
      </c>
    </row>
    <row r="447" spans="1:4">
      <c r="A447">
        <v>23506</v>
      </c>
      <c r="B447" t="s">
        <v>99</v>
      </c>
      <c r="C447">
        <v>0</v>
      </c>
      <c r="D447">
        <v>88</v>
      </c>
    </row>
    <row r="448" spans="1:4">
      <c r="A448">
        <v>23545</v>
      </c>
      <c r="B448" t="s">
        <v>288</v>
      </c>
      <c r="C448">
        <v>0</v>
      </c>
      <c r="D448">
        <v>58</v>
      </c>
    </row>
    <row r="449" spans="1:4">
      <c r="A449">
        <v>23590</v>
      </c>
      <c r="B449" t="s">
        <v>125</v>
      </c>
      <c r="C449">
        <v>0</v>
      </c>
      <c r="D449">
        <v>66</v>
      </c>
    </row>
    <row r="450" spans="1:4">
      <c r="A450">
        <v>23592</v>
      </c>
      <c r="B450" t="s">
        <v>224</v>
      </c>
      <c r="C450">
        <v>0</v>
      </c>
      <c r="D450">
        <v>64</v>
      </c>
    </row>
    <row r="451" spans="1:4" hidden="1">
      <c r="A451">
        <v>23610</v>
      </c>
      <c r="B451" t="s">
        <v>102</v>
      </c>
    </row>
    <row r="452" spans="1:4">
      <c r="A452">
        <v>23612</v>
      </c>
      <c r="B452" t="s">
        <v>290</v>
      </c>
      <c r="C452">
        <v>0</v>
      </c>
      <c r="D452">
        <v>37</v>
      </c>
    </row>
    <row r="453" spans="1:4" hidden="1">
      <c r="A453">
        <v>23616</v>
      </c>
      <c r="B453" t="s">
        <v>102</v>
      </c>
    </row>
    <row r="454" spans="1:4">
      <c r="A454">
        <v>23632</v>
      </c>
      <c r="B454" t="s">
        <v>291</v>
      </c>
      <c r="C454">
        <v>1</v>
      </c>
      <c r="D454">
        <v>84</v>
      </c>
    </row>
    <row r="455" spans="1:4" hidden="1">
      <c r="A455">
        <v>23646</v>
      </c>
      <c r="B455" t="s">
        <v>102</v>
      </c>
    </row>
    <row r="456" spans="1:4">
      <c r="A456">
        <v>23660</v>
      </c>
      <c r="B456" t="s">
        <v>292</v>
      </c>
      <c r="C456">
        <v>1</v>
      </c>
      <c r="D456">
        <v>64</v>
      </c>
    </row>
    <row r="457" spans="1:4">
      <c r="A457">
        <v>23699</v>
      </c>
      <c r="B457" t="s">
        <v>99</v>
      </c>
      <c r="C457">
        <v>0</v>
      </c>
      <c r="D457">
        <v>63</v>
      </c>
    </row>
    <row r="458" spans="1:4">
      <c r="A458">
        <v>23704</v>
      </c>
      <c r="B458" t="s">
        <v>293</v>
      </c>
      <c r="C458">
        <v>1</v>
      </c>
      <c r="D458">
        <v>63</v>
      </c>
    </row>
    <row r="459" spans="1:4">
      <c r="A459">
        <v>23706</v>
      </c>
      <c r="B459" t="s">
        <v>166</v>
      </c>
      <c r="C459">
        <v>0</v>
      </c>
      <c r="D459">
        <v>56</v>
      </c>
    </row>
    <row r="460" spans="1:4">
      <c r="A460">
        <v>23708</v>
      </c>
      <c r="B460" t="s">
        <v>111</v>
      </c>
      <c r="C460">
        <v>0</v>
      </c>
      <c r="D460">
        <v>71</v>
      </c>
    </row>
    <row r="461" spans="1:4">
      <c r="A461">
        <v>23710</v>
      </c>
      <c r="B461" t="s">
        <v>224</v>
      </c>
      <c r="C461">
        <v>0</v>
      </c>
      <c r="D461">
        <v>40</v>
      </c>
    </row>
    <row r="462" spans="1:4">
      <c r="A462">
        <v>23717</v>
      </c>
      <c r="B462" t="s">
        <v>97</v>
      </c>
      <c r="C462">
        <v>0</v>
      </c>
      <c r="D462">
        <v>61</v>
      </c>
    </row>
    <row r="463" spans="1:4">
      <c r="A463">
        <v>23749</v>
      </c>
      <c r="B463" t="s">
        <v>294</v>
      </c>
      <c r="C463">
        <v>0</v>
      </c>
      <c r="D463">
        <v>55</v>
      </c>
    </row>
    <row r="464" spans="1:4">
      <c r="A464">
        <v>23763</v>
      </c>
      <c r="B464" t="s">
        <v>99</v>
      </c>
      <c r="C464">
        <v>0</v>
      </c>
      <c r="D464">
        <v>40</v>
      </c>
    </row>
    <row r="465" spans="1:2" hidden="1">
      <c r="A465">
        <v>23784</v>
      </c>
      <c r="B465" t="s">
        <v>102</v>
      </c>
    </row>
    <row r="466" spans="1:2" hidden="1">
      <c r="A466" t="s">
        <v>392</v>
      </c>
      <c r="B466" t="s">
        <v>102</v>
      </c>
    </row>
  </sheetData>
  <autoFilter ref="A1:E466" xr:uid="{00000000-0009-0000-0000-000002000000}">
    <filterColumn colId="2">
      <customFilters>
        <customFilter operator="notEqual" val=""/>
      </custom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771"/>
  <sheetViews>
    <sheetView topLeftCell="A515" workbookViewId="0">
      <selection activeCell="M530" sqref="M530:O532"/>
    </sheetView>
  </sheetViews>
  <sheetFormatPr defaultColWidth="9" defaultRowHeight="15"/>
  <cols>
    <col min="2" max="2" width="7" customWidth="1"/>
    <col min="3" max="3" width="14" customWidth="1"/>
    <col min="4" max="4" width="6.140625" customWidth="1"/>
    <col min="5" max="8" width="14"/>
    <col min="12" max="15" width="9.140625" bestFit="1" customWidth="1"/>
    <col min="16" max="16" width="9.5703125" bestFit="1" customWidth="1"/>
    <col min="17" max="17" width="9.140625" bestFit="1" customWidth="1"/>
  </cols>
  <sheetData>
    <row r="1" spans="1:29">
      <c r="A1" t="s">
        <v>36</v>
      </c>
      <c r="B1" t="s">
        <v>37</v>
      </c>
      <c r="C1" t="s">
        <v>393</v>
      </c>
      <c r="D1" t="s">
        <v>38</v>
      </c>
      <c r="E1" t="s">
        <v>380</v>
      </c>
      <c r="F1" t="s">
        <v>41</v>
      </c>
      <c r="G1" t="s">
        <v>42</v>
      </c>
      <c r="H1" t="s">
        <v>43</v>
      </c>
      <c r="I1" t="s">
        <v>44</v>
      </c>
      <c r="J1" t="s">
        <v>45</v>
      </c>
      <c r="K1" t="s">
        <v>381</v>
      </c>
      <c r="L1" t="s">
        <v>47</v>
      </c>
      <c r="M1" t="s">
        <v>48</v>
      </c>
      <c r="N1" t="s">
        <v>49</v>
      </c>
      <c r="O1" t="s">
        <v>50</v>
      </c>
      <c r="P1" t="s">
        <v>51</v>
      </c>
      <c r="Q1" t="s">
        <v>52</v>
      </c>
      <c r="R1" t="s">
        <v>382</v>
      </c>
      <c r="S1" t="s">
        <v>54</v>
      </c>
      <c r="T1" t="s">
        <v>55</v>
      </c>
      <c r="U1" t="s">
        <v>56</v>
      </c>
      <c r="V1" t="s">
        <v>57</v>
      </c>
      <c r="W1" t="s">
        <v>58</v>
      </c>
      <c r="X1" t="s">
        <v>59</v>
      </c>
      <c r="Y1" t="s">
        <v>60</v>
      </c>
      <c r="Z1" t="s">
        <v>61</v>
      </c>
      <c r="AA1" t="s">
        <v>62</v>
      </c>
      <c r="AB1" t="s">
        <v>63</v>
      </c>
      <c r="AC1" t="s">
        <v>383</v>
      </c>
    </row>
    <row r="2" spans="1:29">
      <c r="A2" s="24">
        <v>22204</v>
      </c>
      <c r="B2" s="24">
        <v>1</v>
      </c>
      <c r="C2" s="24">
        <f t="shared" ref="C2:C65" si="0">2020-D2</f>
        <v>80</v>
      </c>
      <c r="D2" s="24">
        <v>1940</v>
      </c>
      <c r="E2" s="25">
        <f t="shared" ref="E2:E65" si="1">SUM(F2:AC2)</f>
        <v>51</v>
      </c>
      <c r="F2">
        <v>2</v>
      </c>
      <c r="G2">
        <v>2</v>
      </c>
      <c r="H2">
        <v>1</v>
      </c>
      <c r="I2">
        <v>2</v>
      </c>
      <c r="J2">
        <v>3</v>
      </c>
      <c r="K2">
        <v>2</v>
      </c>
      <c r="L2">
        <v>3</v>
      </c>
      <c r="M2">
        <v>2</v>
      </c>
      <c r="N2">
        <v>2</v>
      </c>
      <c r="O2">
        <v>2</v>
      </c>
      <c r="P2">
        <v>2</v>
      </c>
      <c r="Q2">
        <v>2</v>
      </c>
      <c r="R2">
        <v>2</v>
      </c>
      <c r="S2">
        <v>2</v>
      </c>
      <c r="T2">
        <v>1</v>
      </c>
      <c r="U2">
        <v>3</v>
      </c>
      <c r="V2">
        <v>2</v>
      </c>
      <c r="W2">
        <v>2</v>
      </c>
      <c r="X2">
        <v>2</v>
      </c>
      <c r="Y2">
        <v>3</v>
      </c>
      <c r="Z2">
        <v>2</v>
      </c>
      <c r="AA2">
        <v>3</v>
      </c>
      <c r="AB2">
        <v>2</v>
      </c>
      <c r="AC2">
        <v>2</v>
      </c>
    </row>
    <row r="3" spans="1:29">
      <c r="A3" s="24">
        <v>20694</v>
      </c>
      <c r="B3" s="24">
        <v>1</v>
      </c>
      <c r="C3" s="24">
        <f t="shared" si="0"/>
        <v>79</v>
      </c>
      <c r="D3" s="24">
        <v>1941</v>
      </c>
      <c r="E3" s="25">
        <f t="shared" si="1"/>
        <v>50</v>
      </c>
      <c r="F3">
        <v>4</v>
      </c>
      <c r="G3">
        <v>1</v>
      </c>
      <c r="H3">
        <v>1</v>
      </c>
      <c r="I3">
        <v>1</v>
      </c>
      <c r="J3">
        <v>3</v>
      </c>
      <c r="K3">
        <v>2</v>
      </c>
      <c r="L3">
        <v>4</v>
      </c>
      <c r="M3">
        <v>3</v>
      </c>
      <c r="N3">
        <v>1</v>
      </c>
      <c r="O3">
        <v>3</v>
      </c>
      <c r="P3">
        <v>1</v>
      </c>
      <c r="Q3">
        <v>4</v>
      </c>
      <c r="R3">
        <v>1</v>
      </c>
      <c r="S3">
        <v>1</v>
      </c>
      <c r="T3">
        <v>1</v>
      </c>
      <c r="U3">
        <v>2</v>
      </c>
      <c r="V3">
        <v>1</v>
      </c>
      <c r="W3">
        <v>3</v>
      </c>
      <c r="X3">
        <v>4</v>
      </c>
      <c r="Y3">
        <v>4</v>
      </c>
      <c r="Z3">
        <v>1</v>
      </c>
      <c r="AA3">
        <v>1</v>
      </c>
      <c r="AB3">
        <v>1</v>
      </c>
      <c r="AC3">
        <v>2</v>
      </c>
    </row>
    <row r="4" spans="1:29">
      <c r="A4" s="24">
        <v>21169</v>
      </c>
      <c r="B4" s="24">
        <v>0</v>
      </c>
      <c r="C4" s="24">
        <f t="shared" si="0"/>
        <v>71</v>
      </c>
      <c r="D4" s="24">
        <v>1949</v>
      </c>
      <c r="E4" s="25">
        <f t="shared" si="1"/>
        <v>53</v>
      </c>
      <c r="F4">
        <v>4</v>
      </c>
      <c r="G4">
        <v>2</v>
      </c>
      <c r="H4">
        <v>2</v>
      </c>
      <c r="I4">
        <v>2</v>
      </c>
      <c r="J4">
        <v>2</v>
      </c>
      <c r="K4">
        <v>3</v>
      </c>
      <c r="L4">
        <v>2</v>
      </c>
      <c r="M4">
        <v>2</v>
      </c>
      <c r="N4">
        <v>3</v>
      </c>
      <c r="O4">
        <v>3</v>
      </c>
      <c r="P4">
        <v>2</v>
      </c>
      <c r="Q4">
        <v>3</v>
      </c>
      <c r="R4">
        <v>1</v>
      </c>
      <c r="S4">
        <v>2</v>
      </c>
      <c r="T4">
        <v>1</v>
      </c>
      <c r="U4">
        <v>3</v>
      </c>
      <c r="V4">
        <v>1</v>
      </c>
      <c r="W4">
        <v>2</v>
      </c>
      <c r="X4">
        <v>3</v>
      </c>
      <c r="Y4">
        <v>3</v>
      </c>
      <c r="Z4">
        <v>2</v>
      </c>
      <c r="AA4">
        <v>3</v>
      </c>
      <c r="AB4">
        <v>1</v>
      </c>
      <c r="AC4">
        <v>1</v>
      </c>
    </row>
    <row r="5" spans="1:29">
      <c r="A5" s="24">
        <v>21118</v>
      </c>
      <c r="B5" s="24">
        <v>0</v>
      </c>
      <c r="C5" s="24">
        <f t="shared" si="0"/>
        <v>66</v>
      </c>
      <c r="D5" s="24">
        <v>1954</v>
      </c>
      <c r="E5" s="25">
        <f t="shared" si="1"/>
        <v>54</v>
      </c>
      <c r="F5">
        <v>3</v>
      </c>
      <c r="G5">
        <v>2</v>
      </c>
      <c r="H5">
        <v>1</v>
      </c>
      <c r="I5">
        <v>2</v>
      </c>
      <c r="J5">
        <v>1</v>
      </c>
      <c r="K5">
        <v>2</v>
      </c>
      <c r="L5">
        <v>2</v>
      </c>
      <c r="M5">
        <v>2</v>
      </c>
      <c r="N5">
        <v>2</v>
      </c>
      <c r="O5">
        <v>2</v>
      </c>
      <c r="P5">
        <v>2</v>
      </c>
      <c r="Q5">
        <v>2</v>
      </c>
      <c r="R5">
        <v>2</v>
      </c>
      <c r="S5">
        <v>3</v>
      </c>
      <c r="T5">
        <v>3</v>
      </c>
      <c r="U5">
        <v>3</v>
      </c>
      <c r="V5">
        <v>3</v>
      </c>
      <c r="W5">
        <v>3</v>
      </c>
      <c r="X5">
        <v>3</v>
      </c>
      <c r="Y5">
        <v>2</v>
      </c>
      <c r="Z5">
        <v>2</v>
      </c>
      <c r="AA5">
        <v>3</v>
      </c>
      <c r="AB5">
        <v>2</v>
      </c>
      <c r="AC5">
        <v>2</v>
      </c>
    </row>
    <row r="6" spans="1:29">
      <c r="A6" s="24">
        <v>23224</v>
      </c>
      <c r="B6" s="24">
        <v>0</v>
      </c>
      <c r="C6" s="24">
        <f t="shared" si="0"/>
        <v>66</v>
      </c>
      <c r="D6" s="24">
        <v>1954</v>
      </c>
      <c r="E6" s="25">
        <f t="shared" si="1"/>
        <v>49</v>
      </c>
      <c r="F6">
        <v>4</v>
      </c>
      <c r="G6">
        <v>2</v>
      </c>
      <c r="H6">
        <v>2</v>
      </c>
      <c r="I6">
        <v>2</v>
      </c>
      <c r="J6">
        <v>2</v>
      </c>
      <c r="K6">
        <v>2</v>
      </c>
      <c r="L6">
        <v>1</v>
      </c>
      <c r="M6">
        <v>1</v>
      </c>
      <c r="N6">
        <v>4</v>
      </c>
      <c r="O6">
        <v>2</v>
      </c>
      <c r="P6">
        <v>1</v>
      </c>
      <c r="Q6">
        <v>3</v>
      </c>
      <c r="R6">
        <v>2</v>
      </c>
      <c r="S6">
        <v>3</v>
      </c>
      <c r="T6">
        <v>1</v>
      </c>
      <c r="U6">
        <v>1</v>
      </c>
      <c r="V6">
        <v>1</v>
      </c>
      <c r="W6">
        <v>2</v>
      </c>
      <c r="X6">
        <v>3</v>
      </c>
      <c r="Y6">
        <v>3</v>
      </c>
      <c r="Z6">
        <v>1</v>
      </c>
      <c r="AA6">
        <v>4</v>
      </c>
      <c r="AB6">
        <v>1</v>
      </c>
      <c r="AC6">
        <v>1</v>
      </c>
    </row>
    <row r="7" spans="1:29">
      <c r="A7" s="24">
        <v>20752</v>
      </c>
      <c r="B7" s="24">
        <v>0</v>
      </c>
      <c r="C7" s="24">
        <f t="shared" si="0"/>
        <v>65</v>
      </c>
      <c r="D7" s="24">
        <v>1955</v>
      </c>
      <c r="E7" s="25">
        <f t="shared" si="1"/>
        <v>39</v>
      </c>
      <c r="F7">
        <v>3</v>
      </c>
      <c r="G7">
        <v>1</v>
      </c>
      <c r="H7">
        <v>1</v>
      </c>
      <c r="I7">
        <v>1</v>
      </c>
      <c r="J7">
        <v>1</v>
      </c>
      <c r="K7">
        <v>1</v>
      </c>
      <c r="L7">
        <v>1</v>
      </c>
      <c r="M7">
        <v>1</v>
      </c>
      <c r="N7">
        <v>1</v>
      </c>
      <c r="O7">
        <v>1</v>
      </c>
      <c r="P7">
        <v>1</v>
      </c>
      <c r="Q7">
        <v>4</v>
      </c>
      <c r="R7">
        <v>1</v>
      </c>
      <c r="S7">
        <v>1</v>
      </c>
      <c r="T7">
        <v>4</v>
      </c>
      <c r="U7">
        <v>1</v>
      </c>
      <c r="V7">
        <v>1</v>
      </c>
      <c r="W7">
        <v>1</v>
      </c>
      <c r="X7">
        <v>3</v>
      </c>
      <c r="Y7">
        <v>3</v>
      </c>
      <c r="Z7">
        <v>1</v>
      </c>
      <c r="AA7">
        <v>4</v>
      </c>
      <c r="AB7">
        <v>1</v>
      </c>
      <c r="AC7">
        <v>1</v>
      </c>
    </row>
    <row r="8" spans="1:29">
      <c r="A8" s="24">
        <v>22221</v>
      </c>
      <c r="B8" s="24">
        <v>1</v>
      </c>
      <c r="C8" s="24">
        <f t="shared" si="0"/>
        <v>65</v>
      </c>
      <c r="D8" s="24">
        <v>1955</v>
      </c>
      <c r="E8" s="25">
        <f t="shared" si="1"/>
        <v>77</v>
      </c>
      <c r="F8">
        <v>4</v>
      </c>
      <c r="G8">
        <v>3</v>
      </c>
      <c r="H8">
        <v>4</v>
      </c>
      <c r="I8">
        <v>4</v>
      </c>
      <c r="J8">
        <v>3</v>
      </c>
      <c r="K8">
        <v>4</v>
      </c>
      <c r="L8">
        <v>4</v>
      </c>
      <c r="M8">
        <v>4</v>
      </c>
      <c r="N8">
        <v>3</v>
      </c>
      <c r="O8">
        <v>4</v>
      </c>
      <c r="P8">
        <v>4</v>
      </c>
      <c r="Q8">
        <v>3</v>
      </c>
      <c r="R8">
        <v>4</v>
      </c>
      <c r="S8">
        <v>4</v>
      </c>
      <c r="T8">
        <v>4</v>
      </c>
      <c r="U8">
        <v>1</v>
      </c>
      <c r="V8">
        <v>3</v>
      </c>
      <c r="W8">
        <v>2</v>
      </c>
      <c r="X8">
        <v>1</v>
      </c>
      <c r="Y8">
        <v>3</v>
      </c>
      <c r="Z8">
        <v>4</v>
      </c>
      <c r="AA8">
        <v>1</v>
      </c>
      <c r="AB8">
        <v>4</v>
      </c>
      <c r="AC8">
        <v>2</v>
      </c>
    </row>
    <row r="9" spans="1:29">
      <c r="A9" s="24">
        <v>21863</v>
      </c>
      <c r="B9" s="24">
        <v>0</v>
      </c>
      <c r="C9" s="24">
        <f t="shared" si="0"/>
        <v>63</v>
      </c>
      <c r="D9" s="24">
        <v>1957</v>
      </c>
      <c r="E9" s="25">
        <f t="shared" si="1"/>
        <v>57</v>
      </c>
      <c r="F9">
        <v>4</v>
      </c>
      <c r="G9">
        <v>3</v>
      </c>
      <c r="H9">
        <v>3</v>
      </c>
      <c r="I9">
        <v>2</v>
      </c>
      <c r="J9">
        <v>2</v>
      </c>
      <c r="K9">
        <v>2</v>
      </c>
      <c r="L9">
        <v>4</v>
      </c>
      <c r="M9">
        <v>3</v>
      </c>
      <c r="N9">
        <v>2</v>
      </c>
      <c r="O9">
        <v>2</v>
      </c>
      <c r="P9">
        <v>2</v>
      </c>
      <c r="Q9">
        <v>2</v>
      </c>
      <c r="R9">
        <v>2</v>
      </c>
      <c r="S9">
        <v>3</v>
      </c>
      <c r="T9">
        <v>1</v>
      </c>
      <c r="U9">
        <v>2</v>
      </c>
      <c r="V9">
        <v>1</v>
      </c>
      <c r="W9">
        <v>2</v>
      </c>
      <c r="X9">
        <v>1</v>
      </c>
      <c r="Y9">
        <v>4</v>
      </c>
      <c r="Z9">
        <v>1</v>
      </c>
      <c r="AA9">
        <v>4</v>
      </c>
      <c r="AB9">
        <v>3</v>
      </c>
      <c r="AC9">
        <v>2</v>
      </c>
    </row>
    <row r="10" spans="1:29">
      <c r="A10" s="26">
        <v>20499</v>
      </c>
      <c r="B10" s="26">
        <v>0</v>
      </c>
      <c r="C10" s="26">
        <f t="shared" si="0"/>
        <v>59</v>
      </c>
      <c r="D10" s="26">
        <v>1961</v>
      </c>
      <c r="E10" s="25">
        <f t="shared" si="1"/>
        <v>37</v>
      </c>
      <c r="F10">
        <v>2</v>
      </c>
      <c r="G10">
        <v>2</v>
      </c>
      <c r="H10">
        <v>2</v>
      </c>
      <c r="I10">
        <v>2</v>
      </c>
      <c r="J10">
        <v>1</v>
      </c>
      <c r="K10">
        <v>2</v>
      </c>
      <c r="L10">
        <v>1</v>
      </c>
      <c r="M10">
        <v>2</v>
      </c>
      <c r="N10">
        <v>1</v>
      </c>
      <c r="O10">
        <v>1</v>
      </c>
      <c r="P10">
        <v>2</v>
      </c>
      <c r="Q10">
        <v>2</v>
      </c>
      <c r="R10">
        <v>2</v>
      </c>
      <c r="S10">
        <v>2</v>
      </c>
      <c r="T10">
        <v>1</v>
      </c>
      <c r="U10">
        <v>1</v>
      </c>
      <c r="V10">
        <v>1</v>
      </c>
      <c r="W10">
        <v>1</v>
      </c>
      <c r="X10">
        <v>1</v>
      </c>
      <c r="Y10">
        <v>1</v>
      </c>
      <c r="Z10">
        <v>1</v>
      </c>
      <c r="AA10">
        <v>3</v>
      </c>
      <c r="AB10">
        <v>1</v>
      </c>
      <c r="AC10">
        <v>2</v>
      </c>
    </row>
    <row r="11" spans="1:29">
      <c r="A11" s="26">
        <v>20643</v>
      </c>
      <c r="B11" s="26">
        <v>0</v>
      </c>
      <c r="C11" s="26">
        <f t="shared" si="0"/>
        <v>58</v>
      </c>
      <c r="D11" s="26">
        <v>1962</v>
      </c>
      <c r="E11" s="25">
        <f t="shared" si="1"/>
        <v>62</v>
      </c>
      <c r="F11">
        <v>3</v>
      </c>
      <c r="G11">
        <v>2</v>
      </c>
      <c r="H11">
        <v>4</v>
      </c>
      <c r="I11">
        <v>3</v>
      </c>
      <c r="J11">
        <v>3</v>
      </c>
      <c r="K11">
        <v>1</v>
      </c>
      <c r="L11">
        <v>3</v>
      </c>
      <c r="M11">
        <v>2</v>
      </c>
      <c r="N11">
        <v>2</v>
      </c>
      <c r="O11">
        <v>2</v>
      </c>
      <c r="P11">
        <v>2</v>
      </c>
      <c r="Q11">
        <v>3</v>
      </c>
      <c r="R11">
        <v>3</v>
      </c>
      <c r="S11">
        <v>3</v>
      </c>
      <c r="T11">
        <v>2</v>
      </c>
      <c r="U11">
        <v>3</v>
      </c>
      <c r="V11">
        <v>2</v>
      </c>
      <c r="W11">
        <v>3</v>
      </c>
      <c r="X11">
        <v>3</v>
      </c>
      <c r="Y11">
        <v>4</v>
      </c>
      <c r="Z11">
        <v>1</v>
      </c>
      <c r="AA11">
        <v>3</v>
      </c>
      <c r="AB11">
        <v>3</v>
      </c>
      <c r="AC11">
        <v>2</v>
      </c>
    </row>
    <row r="12" spans="1:29">
      <c r="A12" s="26">
        <v>21991</v>
      </c>
      <c r="B12" s="26">
        <v>0</v>
      </c>
      <c r="C12" s="26">
        <f t="shared" si="0"/>
        <v>58</v>
      </c>
      <c r="D12" s="26">
        <v>1962</v>
      </c>
      <c r="E12" s="25">
        <f t="shared" si="1"/>
        <v>48</v>
      </c>
      <c r="F12">
        <v>2</v>
      </c>
      <c r="G12">
        <v>2</v>
      </c>
      <c r="H12">
        <v>2</v>
      </c>
      <c r="I12">
        <v>1</v>
      </c>
      <c r="J12">
        <v>2</v>
      </c>
      <c r="K12">
        <v>2</v>
      </c>
      <c r="L12">
        <v>2</v>
      </c>
      <c r="M12">
        <v>1</v>
      </c>
      <c r="N12">
        <v>2</v>
      </c>
      <c r="O12">
        <v>1</v>
      </c>
      <c r="P12">
        <v>2</v>
      </c>
      <c r="Q12">
        <v>3</v>
      </c>
      <c r="R12">
        <v>2</v>
      </c>
      <c r="S12">
        <v>2</v>
      </c>
      <c r="T12">
        <v>1</v>
      </c>
      <c r="U12">
        <v>3</v>
      </c>
      <c r="V12">
        <v>2</v>
      </c>
      <c r="W12">
        <v>3</v>
      </c>
      <c r="X12">
        <v>4</v>
      </c>
      <c r="Y12">
        <v>3</v>
      </c>
      <c r="Z12">
        <v>1</v>
      </c>
      <c r="AA12">
        <v>2</v>
      </c>
      <c r="AB12">
        <v>1</v>
      </c>
      <c r="AC12">
        <v>2</v>
      </c>
    </row>
    <row r="13" spans="1:29">
      <c r="A13" s="26">
        <v>21999</v>
      </c>
      <c r="B13" s="26">
        <v>0</v>
      </c>
      <c r="C13" s="26">
        <f t="shared" si="0"/>
        <v>58</v>
      </c>
      <c r="D13" s="26">
        <v>1962</v>
      </c>
      <c r="E13" s="25">
        <f t="shared" si="1"/>
        <v>35</v>
      </c>
      <c r="F13">
        <v>1</v>
      </c>
      <c r="G13">
        <v>1</v>
      </c>
      <c r="H13">
        <v>1</v>
      </c>
      <c r="I13">
        <v>1</v>
      </c>
      <c r="J13">
        <v>2</v>
      </c>
      <c r="K13">
        <v>1</v>
      </c>
      <c r="L13">
        <v>2</v>
      </c>
      <c r="M13">
        <v>1</v>
      </c>
      <c r="N13">
        <v>2</v>
      </c>
      <c r="O13">
        <v>1</v>
      </c>
      <c r="P13">
        <v>3</v>
      </c>
      <c r="Q13">
        <v>2</v>
      </c>
      <c r="R13">
        <v>1</v>
      </c>
      <c r="S13">
        <v>2</v>
      </c>
      <c r="T13">
        <v>1</v>
      </c>
      <c r="U13">
        <v>2</v>
      </c>
      <c r="V13">
        <v>1</v>
      </c>
      <c r="W13">
        <v>1</v>
      </c>
      <c r="X13">
        <v>1</v>
      </c>
      <c r="Y13">
        <v>2</v>
      </c>
      <c r="Z13">
        <v>1</v>
      </c>
      <c r="AA13">
        <v>3</v>
      </c>
      <c r="AB13">
        <v>1</v>
      </c>
      <c r="AC13">
        <v>1</v>
      </c>
    </row>
    <row r="14" spans="1:29">
      <c r="A14" s="26">
        <v>19723</v>
      </c>
      <c r="B14" s="26">
        <v>1</v>
      </c>
      <c r="C14" s="26">
        <f t="shared" si="0"/>
        <v>58</v>
      </c>
      <c r="D14" s="26">
        <v>1962</v>
      </c>
      <c r="E14" s="25">
        <f t="shared" si="1"/>
        <v>44</v>
      </c>
      <c r="F14">
        <v>1</v>
      </c>
      <c r="G14">
        <v>2</v>
      </c>
      <c r="H14">
        <v>2</v>
      </c>
      <c r="I14">
        <v>2</v>
      </c>
      <c r="J14">
        <v>2</v>
      </c>
      <c r="K14">
        <v>1</v>
      </c>
      <c r="L14">
        <v>2</v>
      </c>
      <c r="M14">
        <v>2</v>
      </c>
      <c r="N14">
        <v>2</v>
      </c>
      <c r="O14">
        <v>1</v>
      </c>
      <c r="P14">
        <v>2</v>
      </c>
      <c r="Q14">
        <v>3</v>
      </c>
      <c r="R14">
        <v>2</v>
      </c>
      <c r="S14">
        <v>2</v>
      </c>
      <c r="T14">
        <v>2</v>
      </c>
      <c r="U14">
        <v>3</v>
      </c>
      <c r="V14">
        <v>1</v>
      </c>
      <c r="W14">
        <v>2</v>
      </c>
      <c r="X14">
        <v>2</v>
      </c>
      <c r="Y14">
        <v>2</v>
      </c>
      <c r="Z14">
        <v>1</v>
      </c>
      <c r="AA14">
        <v>2</v>
      </c>
      <c r="AB14">
        <v>2</v>
      </c>
      <c r="AC14">
        <v>1</v>
      </c>
    </row>
    <row r="15" spans="1:29">
      <c r="A15" s="26">
        <v>21975</v>
      </c>
      <c r="B15" s="26">
        <v>0</v>
      </c>
      <c r="C15" s="26">
        <f t="shared" si="0"/>
        <v>57</v>
      </c>
      <c r="D15" s="26">
        <v>1963</v>
      </c>
      <c r="E15" s="25">
        <f t="shared" si="1"/>
        <v>56</v>
      </c>
      <c r="F15">
        <v>1</v>
      </c>
      <c r="G15">
        <v>2</v>
      </c>
      <c r="H15">
        <v>2</v>
      </c>
      <c r="I15">
        <v>2</v>
      </c>
      <c r="J15">
        <v>2</v>
      </c>
      <c r="K15">
        <v>1</v>
      </c>
      <c r="L15">
        <v>3</v>
      </c>
      <c r="M15">
        <v>2</v>
      </c>
      <c r="N15">
        <v>2</v>
      </c>
      <c r="O15">
        <v>2</v>
      </c>
      <c r="P15">
        <v>3</v>
      </c>
      <c r="Q15">
        <v>2</v>
      </c>
      <c r="R15">
        <v>2</v>
      </c>
      <c r="S15">
        <v>2</v>
      </c>
      <c r="T15">
        <v>3</v>
      </c>
      <c r="U15">
        <v>3</v>
      </c>
      <c r="V15">
        <v>2</v>
      </c>
      <c r="W15">
        <v>3</v>
      </c>
      <c r="X15">
        <v>4</v>
      </c>
      <c r="Y15">
        <v>4</v>
      </c>
      <c r="Z15">
        <v>2</v>
      </c>
      <c r="AA15">
        <v>3</v>
      </c>
      <c r="AB15">
        <v>2</v>
      </c>
      <c r="AC15">
        <v>2</v>
      </c>
    </row>
    <row r="16" spans="1:29">
      <c r="A16" s="26">
        <v>22478</v>
      </c>
      <c r="B16" s="26">
        <v>0</v>
      </c>
      <c r="C16" s="26">
        <f t="shared" si="0"/>
        <v>57</v>
      </c>
      <c r="D16" s="26">
        <v>1963</v>
      </c>
      <c r="E16" s="25">
        <f t="shared" si="1"/>
        <v>37</v>
      </c>
      <c r="F16">
        <v>1</v>
      </c>
      <c r="G16">
        <v>1</v>
      </c>
      <c r="H16">
        <v>1</v>
      </c>
      <c r="I16">
        <v>1</v>
      </c>
      <c r="J16">
        <v>1</v>
      </c>
      <c r="K16">
        <v>1</v>
      </c>
      <c r="L16">
        <v>2</v>
      </c>
      <c r="M16">
        <v>1</v>
      </c>
      <c r="N16">
        <v>1</v>
      </c>
      <c r="O16">
        <v>1</v>
      </c>
      <c r="P16">
        <v>2</v>
      </c>
      <c r="Q16">
        <v>4</v>
      </c>
      <c r="R16">
        <v>1</v>
      </c>
      <c r="S16">
        <v>1</v>
      </c>
      <c r="T16">
        <v>1</v>
      </c>
      <c r="U16">
        <v>1</v>
      </c>
      <c r="V16">
        <v>1</v>
      </c>
      <c r="W16">
        <v>1</v>
      </c>
      <c r="X16">
        <v>1</v>
      </c>
      <c r="Y16">
        <v>3</v>
      </c>
      <c r="Z16">
        <v>2</v>
      </c>
      <c r="AA16">
        <v>4</v>
      </c>
      <c r="AB16">
        <v>1</v>
      </c>
      <c r="AC16">
        <v>3</v>
      </c>
    </row>
    <row r="17" spans="1:29">
      <c r="A17" s="26">
        <v>23435</v>
      </c>
      <c r="B17" s="26">
        <v>0</v>
      </c>
      <c r="C17" s="26">
        <f t="shared" si="0"/>
        <v>57</v>
      </c>
      <c r="D17" s="26">
        <v>1963</v>
      </c>
      <c r="E17" s="25">
        <f t="shared" si="1"/>
        <v>64</v>
      </c>
      <c r="F17">
        <v>2</v>
      </c>
      <c r="G17">
        <v>2</v>
      </c>
      <c r="H17">
        <v>2</v>
      </c>
      <c r="I17">
        <v>2</v>
      </c>
      <c r="J17">
        <v>3</v>
      </c>
      <c r="K17">
        <v>2</v>
      </c>
      <c r="L17">
        <v>4</v>
      </c>
      <c r="M17">
        <v>3</v>
      </c>
      <c r="N17">
        <v>3</v>
      </c>
      <c r="O17">
        <v>3</v>
      </c>
      <c r="P17">
        <v>3</v>
      </c>
      <c r="Q17">
        <v>3</v>
      </c>
      <c r="R17">
        <v>3</v>
      </c>
      <c r="S17">
        <v>3</v>
      </c>
      <c r="T17">
        <v>2</v>
      </c>
      <c r="U17">
        <v>2</v>
      </c>
      <c r="V17">
        <v>2</v>
      </c>
      <c r="W17">
        <v>3</v>
      </c>
      <c r="X17">
        <v>2</v>
      </c>
      <c r="Y17">
        <v>3</v>
      </c>
      <c r="Z17">
        <v>3</v>
      </c>
      <c r="AA17">
        <v>3</v>
      </c>
      <c r="AB17">
        <v>3</v>
      </c>
      <c r="AC17">
        <v>3</v>
      </c>
    </row>
    <row r="18" spans="1:29">
      <c r="A18" s="26">
        <v>22172</v>
      </c>
      <c r="B18" s="26">
        <v>1</v>
      </c>
      <c r="C18" s="26">
        <f t="shared" si="0"/>
        <v>56</v>
      </c>
      <c r="D18" s="26">
        <v>1964</v>
      </c>
      <c r="E18" s="25">
        <f t="shared" si="1"/>
        <v>64</v>
      </c>
      <c r="F18">
        <v>4</v>
      </c>
      <c r="G18">
        <v>2</v>
      </c>
      <c r="H18">
        <v>3</v>
      </c>
      <c r="I18">
        <v>4</v>
      </c>
      <c r="J18">
        <v>2</v>
      </c>
      <c r="K18">
        <v>4</v>
      </c>
      <c r="L18">
        <v>4</v>
      </c>
      <c r="M18">
        <v>3</v>
      </c>
      <c r="N18">
        <v>2</v>
      </c>
      <c r="O18">
        <v>2</v>
      </c>
      <c r="P18">
        <v>2</v>
      </c>
      <c r="Q18">
        <v>3</v>
      </c>
      <c r="R18">
        <v>2</v>
      </c>
      <c r="S18">
        <v>4</v>
      </c>
      <c r="T18">
        <v>3</v>
      </c>
      <c r="U18">
        <v>2</v>
      </c>
      <c r="V18">
        <v>3</v>
      </c>
      <c r="W18">
        <v>1</v>
      </c>
      <c r="X18">
        <v>3</v>
      </c>
      <c r="Y18">
        <v>3</v>
      </c>
      <c r="Z18">
        <v>1</v>
      </c>
      <c r="AA18">
        <v>1</v>
      </c>
      <c r="AB18">
        <v>3</v>
      </c>
      <c r="AC18">
        <v>3</v>
      </c>
    </row>
    <row r="19" spans="1:29">
      <c r="A19" s="26">
        <v>19428</v>
      </c>
      <c r="B19" s="26">
        <v>0</v>
      </c>
      <c r="C19" s="26">
        <f t="shared" si="0"/>
        <v>55</v>
      </c>
      <c r="D19" s="26">
        <v>1965</v>
      </c>
      <c r="E19" s="25">
        <f t="shared" si="1"/>
        <v>52</v>
      </c>
      <c r="F19">
        <v>1</v>
      </c>
      <c r="G19">
        <v>2</v>
      </c>
      <c r="H19">
        <v>2</v>
      </c>
      <c r="I19">
        <v>2</v>
      </c>
      <c r="J19">
        <v>2</v>
      </c>
      <c r="K19">
        <v>4</v>
      </c>
      <c r="L19">
        <v>2</v>
      </c>
      <c r="M19">
        <v>2</v>
      </c>
      <c r="N19">
        <v>1</v>
      </c>
      <c r="O19">
        <v>1</v>
      </c>
      <c r="P19">
        <v>3</v>
      </c>
      <c r="Q19">
        <v>2</v>
      </c>
      <c r="R19">
        <v>4</v>
      </c>
      <c r="S19">
        <v>2</v>
      </c>
      <c r="T19">
        <v>2</v>
      </c>
      <c r="U19">
        <v>1</v>
      </c>
      <c r="V19">
        <v>2</v>
      </c>
      <c r="W19">
        <v>2</v>
      </c>
      <c r="X19">
        <v>3</v>
      </c>
      <c r="Y19">
        <v>2</v>
      </c>
      <c r="Z19">
        <v>2</v>
      </c>
      <c r="AA19">
        <v>3</v>
      </c>
      <c r="AB19">
        <v>2</v>
      </c>
      <c r="AC19">
        <v>3</v>
      </c>
    </row>
    <row r="20" spans="1:29">
      <c r="A20" s="26">
        <v>21159</v>
      </c>
      <c r="B20" s="26">
        <v>1</v>
      </c>
      <c r="C20" s="26">
        <f t="shared" si="0"/>
        <v>55</v>
      </c>
      <c r="D20" s="26">
        <v>1965</v>
      </c>
      <c r="E20" s="25">
        <f t="shared" si="1"/>
        <v>50</v>
      </c>
      <c r="F20">
        <v>4</v>
      </c>
      <c r="G20">
        <v>1</v>
      </c>
      <c r="H20">
        <v>2</v>
      </c>
      <c r="I20">
        <v>2</v>
      </c>
      <c r="J20">
        <v>2</v>
      </c>
      <c r="K20">
        <v>2</v>
      </c>
      <c r="L20">
        <v>3</v>
      </c>
      <c r="M20">
        <v>1</v>
      </c>
      <c r="N20">
        <v>1</v>
      </c>
      <c r="O20">
        <v>1</v>
      </c>
      <c r="P20">
        <v>3</v>
      </c>
      <c r="Q20">
        <v>3</v>
      </c>
      <c r="R20">
        <v>2</v>
      </c>
      <c r="S20">
        <v>2</v>
      </c>
      <c r="T20">
        <v>2</v>
      </c>
      <c r="U20">
        <v>2</v>
      </c>
      <c r="V20">
        <v>2</v>
      </c>
      <c r="W20">
        <v>2</v>
      </c>
      <c r="X20">
        <v>3</v>
      </c>
      <c r="Y20">
        <v>2</v>
      </c>
      <c r="Z20">
        <v>2</v>
      </c>
      <c r="AA20">
        <v>3</v>
      </c>
      <c r="AB20">
        <v>1</v>
      </c>
      <c r="AC20">
        <v>2</v>
      </c>
    </row>
    <row r="21" spans="1:29">
      <c r="A21" s="26">
        <v>21002</v>
      </c>
      <c r="B21" s="26">
        <v>0</v>
      </c>
      <c r="C21" s="26">
        <f t="shared" si="0"/>
        <v>54</v>
      </c>
      <c r="D21" s="26">
        <v>1966</v>
      </c>
      <c r="E21" s="25">
        <f t="shared" si="1"/>
        <v>48</v>
      </c>
      <c r="F21">
        <v>3</v>
      </c>
      <c r="G21">
        <v>2</v>
      </c>
      <c r="H21">
        <v>2</v>
      </c>
      <c r="I21">
        <v>1</v>
      </c>
      <c r="J21">
        <v>4</v>
      </c>
      <c r="K21">
        <v>3</v>
      </c>
      <c r="L21">
        <v>2</v>
      </c>
      <c r="M21">
        <v>1</v>
      </c>
      <c r="N21">
        <v>1</v>
      </c>
      <c r="O21">
        <v>2</v>
      </c>
      <c r="P21">
        <v>2</v>
      </c>
      <c r="Q21">
        <v>3</v>
      </c>
      <c r="R21">
        <v>2</v>
      </c>
      <c r="S21">
        <v>2</v>
      </c>
      <c r="T21">
        <v>1</v>
      </c>
      <c r="U21">
        <v>2</v>
      </c>
      <c r="V21">
        <v>2</v>
      </c>
      <c r="W21">
        <v>1</v>
      </c>
      <c r="X21">
        <v>3</v>
      </c>
      <c r="Y21">
        <v>2</v>
      </c>
      <c r="Z21">
        <v>1</v>
      </c>
      <c r="AA21">
        <v>3</v>
      </c>
      <c r="AB21">
        <v>1</v>
      </c>
      <c r="AC21">
        <v>2</v>
      </c>
    </row>
    <row r="22" spans="1:29">
      <c r="A22" s="26">
        <v>23545</v>
      </c>
      <c r="B22" s="26">
        <v>0</v>
      </c>
      <c r="C22" s="26">
        <f t="shared" si="0"/>
        <v>54</v>
      </c>
      <c r="D22" s="26">
        <v>1966</v>
      </c>
      <c r="E22" s="25">
        <f t="shared" si="1"/>
        <v>58</v>
      </c>
      <c r="F22">
        <v>3</v>
      </c>
      <c r="G22">
        <v>2</v>
      </c>
      <c r="H22">
        <v>2</v>
      </c>
      <c r="I22">
        <v>2</v>
      </c>
      <c r="J22">
        <v>2</v>
      </c>
      <c r="K22">
        <v>2</v>
      </c>
      <c r="L22">
        <v>3</v>
      </c>
      <c r="M22">
        <v>2</v>
      </c>
      <c r="N22">
        <v>2</v>
      </c>
      <c r="O22">
        <v>2</v>
      </c>
      <c r="P22">
        <v>3</v>
      </c>
      <c r="Q22">
        <v>3</v>
      </c>
      <c r="R22">
        <v>2</v>
      </c>
      <c r="S22">
        <v>3</v>
      </c>
      <c r="T22">
        <v>2</v>
      </c>
      <c r="U22">
        <v>3</v>
      </c>
      <c r="V22">
        <v>2</v>
      </c>
      <c r="W22">
        <v>3</v>
      </c>
      <c r="X22">
        <v>3</v>
      </c>
      <c r="Y22">
        <v>3</v>
      </c>
      <c r="Z22">
        <v>2</v>
      </c>
      <c r="AA22">
        <v>3</v>
      </c>
      <c r="AB22">
        <v>2</v>
      </c>
      <c r="AC22">
        <v>2</v>
      </c>
    </row>
    <row r="23" spans="1:29">
      <c r="A23" s="27">
        <v>21622</v>
      </c>
      <c r="B23" s="27">
        <v>0</v>
      </c>
      <c r="C23" s="27">
        <f t="shared" si="0"/>
        <v>53</v>
      </c>
      <c r="D23" s="27">
        <v>1967</v>
      </c>
      <c r="E23" s="25">
        <f t="shared" si="1"/>
        <v>52</v>
      </c>
      <c r="F23">
        <v>4</v>
      </c>
      <c r="G23">
        <v>2</v>
      </c>
      <c r="H23">
        <v>3</v>
      </c>
      <c r="I23">
        <v>1</v>
      </c>
      <c r="J23">
        <v>1</v>
      </c>
      <c r="K23">
        <v>3</v>
      </c>
      <c r="L23">
        <v>2</v>
      </c>
      <c r="M23">
        <v>2</v>
      </c>
      <c r="N23">
        <v>2</v>
      </c>
      <c r="O23">
        <v>2</v>
      </c>
      <c r="P23">
        <v>2</v>
      </c>
      <c r="Q23">
        <v>3</v>
      </c>
      <c r="R23">
        <v>3</v>
      </c>
      <c r="S23">
        <v>3</v>
      </c>
      <c r="T23">
        <v>1</v>
      </c>
      <c r="U23">
        <v>2</v>
      </c>
      <c r="V23">
        <v>1</v>
      </c>
      <c r="W23">
        <v>2</v>
      </c>
      <c r="X23">
        <v>2</v>
      </c>
      <c r="Y23">
        <v>2</v>
      </c>
      <c r="Z23">
        <v>1</v>
      </c>
      <c r="AA23">
        <v>4</v>
      </c>
      <c r="AB23">
        <v>3</v>
      </c>
      <c r="AC23">
        <v>1</v>
      </c>
    </row>
    <row r="24" spans="1:29">
      <c r="A24" s="27">
        <v>22170</v>
      </c>
      <c r="B24" s="27">
        <v>0</v>
      </c>
      <c r="C24" s="27">
        <f t="shared" si="0"/>
        <v>53</v>
      </c>
      <c r="D24" s="27">
        <v>1967</v>
      </c>
      <c r="E24" s="25">
        <f t="shared" si="1"/>
        <v>68</v>
      </c>
      <c r="F24">
        <v>3</v>
      </c>
      <c r="G24">
        <v>4</v>
      </c>
      <c r="H24">
        <v>4</v>
      </c>
      <c r="I24">
        <v>4</v>
      </c>
      <c r="J24">
        <v>3</v>
      </c>
      <c r="K24">
        <v>2</v>
      </c>
      <c r="L24">
        <v>4</v>
      </c>
      <c r="M24">
        <v>3</v>
      </c>
      <c r="N24">
        <v>2</v>
      </c>
      <c r="O24">
        <v>2</v>
      </c>
      <c r="P24">
        <v>3</v>
      </c>
      <c r="Q24">
        <v>3</v>
      </c>
      <c r="R24">
        <v>3</v>
      </c>
      <c r="S24">
        <v>3</v>
      </c>
      <c r="T24">
        <v>2</v>
      </c>
      <c r="U24">
        <v>2</v>
      </c>
      <c r="V24">
        <v>2</v>
      </c>
      <c r="W24">
        <v>3</v>
      </c>
      <c r="X24">
        <v>3</v>
      </c>
      <c r="Y24">
        <v>2</v>
      </c>
      <c r="Z24">
        <v>2</v>
      </c>
      <c r="AA24">
        <v>3</v>
      </c>
      <c r="AB24">
        <v>3</v>
      </c>
      <c r="AC24">
        <v>3</v>
      </c>
    </row>
    <row r="25" spans="1:29">
      <c r="A25" s="27">
        <v>19738</v>
      </c>
      <c r="B25" s="27">
        <v>1</v>
      </c>
      <c r="C25" s="27">
        <f t="shared" si="0"/>
        <v>53</v>
      </c>
      <c r="D25" s="27">
        <v>1967</v>
      </c>
      <c r="E25" s="25">
        <f t="shared" si="1"/>
        <v>48</v>
      </c>
      <c r="F25">
        <v>2</v>
      </c>
      <c r="G25">
        <v>2</v>
      </c>
      <c r="H25">
        <v>2</v>
      </c>
      <c r="I25">
        <v>2</v>
      </c>
      <c r="J25">
        <v>3</v>
      </c>
      <c r="K25">
        <v>1</v>
      </c>
      <c r="L25">
        <v>2</v>
      </c>
      <c r="M25">
        <v>2</v>
      </c>
      <c r="N25">
        <v>3</v>
      </c>
      <c r="O25">
        <v>1</v>
      </c>
      <c r="P25">
        <v>3</v>
      </c>
      <c r="Q25">
        <v>1</v>
      </c>
      <c r="R25">
        <v>2</v>
      </c>
      <c r="S25">
        <v>3</v>
      </c>
      <c r="T25">
        <v>1</v>
      </c>
      <c r="U25">
        <v>2</v>
      </c>
      <c r="V25">
        <v>1</v>
      </c>
      <c r="W25">
        <v>3</v>
      </c>
      <c r="X25">
        <v>2</v>
      </c>
      <c r="Y25">
        <v>4</v>
      </c>
      <c r="Z25">
        <v>1</v>
      </c>
      <c r="AA25">
        <v>3</v>
      </c>
      <c r="AB25">
        <v>1</v>
      </c>
      <c r="AC25">
        <v>1</v>
      </c>
    </row>
    <row r="26" spans="1:29">
      <c r="A26" s="27">
        <v>20759</v>
      </c>
      <c r="B26" s="27">
        <v>1</v>
      </c>
      <c r="C26" s="27">
        <f t="shared" si="0"/>
        <v>53</v>
      </c>
      <c r="D26" s="27">
        <v>1967</v>
      </c>
      <c r="E26" s="25">
        <f t="shared" si="1"/>
        <v>49</v>
      </c>
      <c r="F26">
        <v>3</v>
      </c>
      <c r="G26">
        <v>3</v>
      </c>
      <c r="H26">
        <v>2</v>
      </c>
      <c r="I26">
        <v>2</v>
      </c>
      <c r="J26">
        <v>3</v>
      </c>
      <c r="K26">
        <v>1</v>
      </c>
      <c r="L26">
        <v>2</v>
      </c>
      <c r="M26">
        <v>2</v>
      </c>
      <c r="N26">
        <v>2</v>
      </c>
      <c r="O26">
        <v>1</v>
      </c>
      <c r="P26">
        <v>2</v>
      </c>
      <c r="Q26">
        <v>3</v>
      </c>
      <c r="R26">
        <v>3</v>
      </c>
      <c r="S26">
        <v>3</v>
      </c>
      <c r="T26">
        <v>1</v>
      </c>
      <c r="U26">
        <v>2</v>
      </c>
      <c r="V26">
        <v>1</v>
      </c>
      <c r="W26">
        <v>2</v>
      </c>
      <c r="X26">
        <v>2</v>
      </c>
      <c r="Y26">
        <v>1</v>
      </c>
      <c r="Z26">
        <v>2</v>
      </c>
      <c r="AA26">
        <v>3</v>
      </c>
      <c r="AB26">
        <v>1</v>
      </c>
      <c r="AC26">
        <v>2</v>
      </c>
    </row>
    <row r="27" spans="1:29">
      <c r="A27" s="27">
        <v>19588</v>
      </c>
      <c r="B27" s="27">
        <v>0</v>
      </c>
      <c r="C27" s="27">
        <f t="shared" si="0"/>
        <v>52</v>
      </c>
      <c r="D27" s="27">
        <v>1968</v>
      </c>
      <c r="E27" s="25">
        <f t="shared" si="1"/>
        <v>58</v>
      </c>
      <c r="F27">
        <v>4</v>
      </c>
      <c r="G27">
        <v>2</v>
      </c>
      <c r="H27">
        <v>3</v>
      </c>
      <c r="I27">
        <v>1</v>
      </c>
      <c r="J27">
        <v>3</v>
      </c>
      <c r="K27">
        <v>1</v>
      </c>
      <c r="L27">
        <v>3</v>
      </c>
      <c r="M27">
        <v>2</v>
      </c>
      <c r="N27">
        <v>3</v>
      </c>
      <c r="O27">
        <v>1</v>
      </c>
      <c r="P27">
        <v>3</v>
      </c>
      <c r="Q27">
        <v>3</v>
      </c>
      <c r="R27">
        <v>1</v>
      </c>
      <c r="S27">
        <v>3</v>
      </c>
      <c r="T27">
        <v>2</v>
      </c>
      <c r="U27">
        <v>3</v>
      </c>
      <c r="V27">
        <v>3</v>
      </c>
      <c r="W27">
        <v>2</v>
      </c>
      <c r="X27">
        <v>2</v>
      </c>
      <c r="Y27">
        <v>3</v>
      </c>
      <c r="Z27">
        <v>3</v>
      </c>
      <c r="AA27">
        <v>3</v>
      </c>
      <c r="AB27">
        <v>2</v>
      </c>
      <c r="AC27">
        <v>2</v>
      </c>
    </row>
    <row r="28" spans="1:29">
      <c r="A28" s="27">
        <v>22835</v>
      </c>
      <c r="B28" s="27">
        <v>0</v>
      </c>
      <c r="C28" s="27">
        <f t="shared" si="0"/>
        <v>52</v>
      </c>
      <c r="D28" s="27">
        <v>1968</v>
      </c>
      <c r="E28" s="25">
        <f t="shared" si="1"/>
        <v>51</v>
      </c>
      <c r="F28">
        <v>4</v>
      </c>
      <c r="G28">
        <v>2</v>
      </c>
      <c r="H28">
        <v>2</v>
      </c>
      <c r="I28">
        <v>2</v>
      </c>
      <c r="J28">
        <v>2</v>
      </c>
      <c r="K28">
        <v>2</v>
      </c>
      <c r="L28">
        <v>2</v>
      </c>
      <c r="M28">
        <v>3</v>
      </c>
      <c r="N28">
        <v>2</v>
      </c>
      <c r="O28">
        <v>1</v>
      </c>
      <c r="P28">
        <v>2</v>
      </c>
      <c r="Q28">
        <v>3</v>
      </c>
      <c r="R28">
        <v>2</v>
      </c>
      <c r="S28">
        <v>2</v>
      </c>
      <c r="T28">
        <v>1</v>
      </c>
      <c r="U28">
        <v>2</v>
      </c>
      <c r="V28">
        <v>1</v>
      </c>
      <c r="W28">
        <v>2</v>
      </c>
      <c r="X28">
        <v>2</v>
      </c>
      <c r="Y28">
        <v>2</v>
      </c>
      <c r="Z28">
        <v>1</v>
      </c>
      <c r="AA28">
        <v>3</v>
      </c>
      <c r="AB28">
        <v>2</v>
      </c>
      <c r="AC28">
        <v>4</v>
      </c>
    </row>
    <row r="29" spans="1:29">
      <c r="A29" s="27">
        <v>22913</v>
      </c>
      <c r="B29" s="27">
        <v>0</v>
      </c>
      <c r="C29" s="27">
        <f t="shared" si="0"/>
        <v>52</v>
      </c>
      <c r="D29" s="27">
        <v>1968</v>
      </c>
      <c r="E29" s="25">
        <f t="shared" si="1"/>
        <v>45</v>
      </c>
      <c r="F29">
        <v>1</v>
      </c>
      <c r="G29">
        <v>1</v>
      </c>
      <c r="H29">
        <v>1</v>
      </c>
      <c r="I29">
        <v>1</v>
      </c>
      <c r="J29">
        <v>4</v>
      </c>
      <c r="K29">
        <v>1</v>
      </c>
      <c r="L29">
        <v>2</v>
      </c>
      <c r="M29">
        <v>2</v>
      </c>
      <c r="N29">
        <v>4</v>
      </c>
      <c r="O29">
        <v>1</v>
      </c>
      <c r="P29">
        <v>2</v>
      </c>
      <c r="Q29">
        <v>4</v>
      </c>
      <c r="R29">
        <v>1</v>
      </c>
      <c r="S29">
        <v>1</v>
      </c>
      <c r="T29">
        <v>1</v>
      </c>
      <c r="U29">
        <v>2</v>
      </c>
      <c r="V29">
        <v>1</v>
      </c>
      <c r="W29">
        <v>2</v>
      </c>
      <c r="X29">
        <v>2</v>
      </c>
      <c r="Y29">
        <v>3</v>
      </c>
      <c r="Z29">
        <v>2</v>
      </c>
      <c r="AA29">
        <v>4</v>
      </c>
      <c r="AB29">
        <v>1</v>
      </c>
      <c r="AC29">
        <v>1</v>
      </c>
    </row>
    <row r="30" spans="1:29">
      <c r="A30" s="27">
        <v>19364</v>
      </c>
      <c r="B30" s="27">
        <v>1</v>
      </c>
      <c r="C30" s="27">
        <f t="shared" si="0"/>
        <v>52</v>
      </c>
      <c r="D30" s="27">
        <v>1968</v>
      </c>
      <c r="E30" s="25">
        <f t="shared" si="1"/>
        <v>64</v>
      </c>
      <c r="F30">
        <v>2</v>
      </c>
      <c r="G30">
        <v>3</v>
      </c>
      <c r="H30">
        <v>3</v>
      </c>
      <c r="I30">
        <v>3</v>
      </c>
      <c r="J30">
        <v>2</v>
      </c>
      <c r="K30">
        <v>3</v>
      </c>
      <c r="L30">
        <v>3</v>
      </c>
      <c r="M30">
        <v>3</v>
      </c>
      <c r="N30">
        <v>1</v>
      </c>
      <c r="O30">
        <v>2</v>
      </c>
      <c r="P30">
        <v>3</v>
      </c>
      <c r="Q30">
        <v>3</v>
      </c>
      <c r="R30">
        <v>3</v>
      </c>
      <c r="S30">
        <v>3</v>
      </c>
      <c r="T30">
        <v>2</v>
      </c>
      <c r="U30">
        <v>3</v>
      </c>
      <c r="V30">
        <v>2</v>
      </c>
      <c r="W30">
        <v>3</v>
      </c>
      <c r="X30">
        <v>3</v>
      </c>
      <c r="Y30">
        <v>3</v>
      </c>
      <c r="Z30">
        <v>3</v>
      </c>
      <c r="AA30">
        <v>3</v>
      </c>
      <c r="AB30">
        <v>2</v>
      </c>
      <c r="AC30">
        <v>3</v>
      </c>
    </row>
    <row r="31" spans="1:29">
      <c r="A31" s="27">
        <v>20805</v>
      </c>
      <c r="B31" s="27">
        <v>0</v>
      </c>
      <c r="C31" s="27">
        <f t="shared" si="0"/>
        <v>51</v>
      </c>
      <c r="D31" s="27">
        <v>1969</v>
      </c>
      <c r="E31" s="25">
        <f t="shared" si="1"/>
        <v>52</v>
      </c>
      <c r="F31">
        <v>2</v>
      </c>
      <c r="G31">
        <v>3</v>
      </c>
      <c r="H31">
        <v>3</v>
      </c>
      <c r="I31">
        <v>3</v>
      </c>
      <c r="J31">
        <v>2</v>
      </c>
      <c r="K31">
        <v>1</v>
      </c>
      <c r="L31">
        <v>2</v>
      </c>
      <c r="M31">
        <v>2</v>
      </c>
      <c r="N31">
        <v>2</v>
      </c>
      <c r="O31">
        <v>1</v>
      </c>
      <c r="P31">
        <v>3</v>
      </c>
      <c r="Q31">
        <v>3</v>
      </c>
      <c r="R31">
        <v>3</v>
      </c>
      <c r="S31">
        <v>2</v>
      </c>
      <c r="T31">
        <v>1</v>
      </c>
      <c r="U31">
        <v>2</v>
      </c>
      <c r="V31">
        <v>1</v>
      </c>
      <c r="W31">
        <v>2</v>
      </c>
      <c r="X31">
        <v>2</v>
      </c>
      <c r="Y31">
        <v>3</v>
      </c>
      <c r="Z31">
        <v>2</v>
      </c>
      <c r="AA31">
        <v>3</v>
      </c>
      <c r="AB31">
        <v>2</v>
      </c>
      <c r="AC31">
        <v>2</v>
      </c>
    </row>
    <row r="32" spans="1:29">
      <c r="A32" s="27">
        <v>22519</v>
      </c>
      <c r="B32" s="27">
        <v>0</v>
      </c>
      <c r="C32" s="27">
        <f t="shared" si="0"/>
        <v>51</v>
      </c>
      <c r="D32" s="27">
        <v>1969</v>
      </c>
      <c r="E32" s="25">
        <f t="shared" si="1"/>
        <v>45</v>
      </c>
      <c r="F32">
        <v>2</v>
      </c>
      <c r="G32">
        <v>2</v>
      </c>
      <c r="H32">
        <v>2</v>
      </c>
      <c r="I32">
        <v>2</v>
      </c>
      <c r="J32">
        <v>3</v>
      </c>
      <c r="K32">
        <v>2</v>
      </c>
      <c r="L32">
        <v>2</v>
      </c>
      <c r="M32">
        <v>2</v>
      </c>
      <c r="N32">
        <v>2</v>
      </c>
      <c r="O32">
        <v>2</v>
      </c>
      <c r="P32">
        <v>2</v>
      </c>
      <c r="Q32">
        <v>2</v>
      </c>
      <c r="R32">
        <v>2</v>
      </c>
      <c r="S32">
        <v>2</v>
      </c>
      <c r="T32">
        <v>1</v>
      </c>
      <c r="U32">
        <v>2</v>
      </c>
      <c r="V32">
        <v>1</v>
      </c>
      <c r="W32">
        <v>1</v>
      </c>
      <c r="X32">
        <v>2</v>
      </c>
      <c r="Y32">
        <v>2</v>
      </c>
      <c r="Z32">
        <v>1</v>
      </c>
      <c r="AA32">
        <v>3</v>
      </c>
      <c r="AB32">
        <v>1</v>
      </c>
      <c r="AC32">
        <v>2</v>
      </c>
    </row>
    <row r="33" spans="1:29">
      <c r="A33" s="27">
        <v>23468</v>
      </c>
      <c r="B33" s="27">
        <v>0</v>
      </c>
      <c r="C33" s="27">
        <f t="shared" si="0"/>
        <v>51</v>
      </c>
      <c r="D33" s="27">
        <v>1969</v>
      </c>
      <c r="E33" s="25">
        <f t="shared" si="1"/>
        <v>48</v>
      </c>
      <c r="F33">
        <v>1</v>
      </c>
      <c r="G33">
        <v>2</v>
      </c>
      <c r="H33">
        <v>3</v>
      </c>
      <c r="I33">
        <v>2</v>
      </c>
      <c r="J33">
        <v>2</v>
      </c>
      <c r="K33">
        <v>4</v>
      </c>
      <c r="L33">
        <v>2</v>
      </c>
      <c r="M33">
        <v>1</v>
      </c>
      <c r="N33">
        <v>1</v>
      </c>
      <c r="O33">
        <v>1</v>
      </c>
      <c r="P33">
        <v>3</v>
      </c>
      <c r="Q33">
        <v>3</v>
      </c>
      <c r="R33">
        <v>2</v>
      </c>
      <c r="S33">
        <v>2</v>
      </c>
      <c r="T33">
        <v>1</v>
      </c>
      <c r="U33">
        <v>2</v>
      </c>
      <c r="V33">
        <v>1</v>
      </c>
      <c r="W33">
        <v>2</v>
      </c>
      <c r="X33">
        <v>3</v>
      </c>
      <c r="Y33">
        <v>2</v>
      </c>
      <c r="Z33">
        <v>2</v>
      </c>
      <c r="AA33">
        <v>4</v>
      </c>
      <c r="AB33">
        <v>1</v>
      </c>
      <c r="AC33">
        <v>1</v>
      </c>
    </row>
    <row r="34" spans="1:29">
      <c r="A34" s="27">
        <v>21492</v>
      </c>
      <c r="B34" s="27">
        <v>1</v>
      </c>
      <c r="C34" s="27">
        <f t="shared" si="0"/>
        <v>51</v>
      </c>
      <c r="D34" s="27">
        <v>1969</v>
      </c>
      <c r="E34" s="25">
        <f t="shared" si="1"/>
        <v>40</v>
      </c>
      <c r="F34">
        <v>2</v>
      </c>
      <c r="G34">
        <v>2</v>
      </c>
      <c r="H34">
        <v>1</v>
      </c>
      <c r="I34">
        <v>2</v>
      </c>
      <c r="J34">
        <v>2</v>
      </c>
      <c r="K34">
        <v>2</v>
      </c>
      <c r="L34">
        <v>2</v>
      </c>
      <c r="M34">
        <v>1</v>
      </c>
      <c r="N34">
        <v>1</v>
      </c>
      <c r="O34">
        <v>1</v>
      </c>
      <c r="P34">
        <v>2</v>
      </c>
      <c r="Q34">
        <v>3</v>
      </c>
      <c r="R34">
        <v>2</v>
      </c>
      <c r="S34">
        <v>2</v>
      </c>
      <c r="T34">
        <v>1</v>
      </c>
      <c r="U34">
        <v>2</v>
      </c>
      <c r="V34">
        <v>1</v>
      </c>
      <c r="W34">
        <v>1</v>
      </c>
      <c r="X34">
        <v>2</v>
      </c>
      <c r="Y34">
        <v>1</v>
      </c>
      <c r="Z34">
        <v>1</v>
      </c>
      <c r="AA34">
        <v>4</v>
      </c>
      <c r="AB34">
        <v>1</v>
      </c>
      <c r="AC34">
        <v>1</v>
      </c>
    </row>
    <row r="35" spans="1:29">
      <c r="A35" s="27">
        <v>21960</v>
      </c>
      <c r="B35" s="27">
        <v>1</v>
      </c>
      <c r="C35" s="27">
        <f t="shared" si="0"/>
        <v>51</v>
      </c>
      <c r="D35" s="27">
        <v>1969</v>
      </c>
      <c r="E35" s="25">
        <f t="shared" si="1"/>
        <v>49</v>
      </c>
      <c r="F35">
        <v>2</v>
      </c>
      <c r="G35">
        <v>3</v>
      </c>
      <c r="H35">
        <v>2</v>
      </c>
      <c r="I35">
        <v>2</v>
      </c>
      <c r="J35">
        <v>3</v>
      </c>
      <c r="K35">
        <v>2</v>
      </c>
      <c r="L35">
        <v>2</v>
      </c>
      <c r="M35">
        <v>2</v>
      </c>
      <c r="N35">
        <v>2</v>
      </c>
      <c r="O35">
        <v>2</v>
      </c>
      <c r="P35">
        <v>3</v>
      </c>
      <c r="Q35">
        <v>2</v>
      </c>
      <c r="R35">
        <v>3</v>
      </c>
      <c r="S35">
        <v>3</v>
      </c>
      <c r="T35">
        <v>2</v>
      </c>
      <c r="U35">
        <v>1</v>
      </c>
      <c r="V35">
        <v>1</v>
      </c>
      <c r="W35">
        <v>2</v>
      </c>
      <c r="X35">
        <v>1</v>
      </c>
      <c r="Y35">
        <v>1</v>
      </c>
      <c r="Z35">
        <v>2</v>
      </c>
      <c r="AA35">
        <v>3</v>
      </c>
      <c r="AB35">
        <v>1</v>
      </c>
      <c r="AC35">
        <v>2</v>
      </c>
    </row>
    <row r="36" spans="1:29">
      <c r="A36" s="27">
        <v>21237</v>
      </c>
      <c r="B36" s="27">
        <v>0</v>
      </c>
      <c r="C36" s="27">
        <f t="shared" si="0"/>
        <v>50</v>
      </c>
      <c r="D36" s="27">
        <v>1970</v>
      </c>
      <c r="E36" s="25">
        <f t="shared" si="1"/>
        <v>49</v>
      </c>
      <c r="F36">
        <v>4</v>
      </c>
      <c r="G36">
        <v>3</v>
      </c>
      <c r="H36">
        <v>3</v>
      </c>
      <c r="I36">
        <v>2</v>
      </c>
      <c r="J36">
        <v>2</v>
      </c>
      <c r="K36">
        <v>3</v>
      </c>
      <c r="L36">
        <v>2</v>
      </c>
      <c r="M36">
        <v>1</v>
      </c>
      <c r="N36">
        <v>1</v>
      </c>
      <c r="O36">
        <v>2</v>
      </c>
      <c r="P36">
        <v>2</v>
      </c>
      <c r="Q36">
        <v>3</v>
      </c>
      <c r="R36">
        <v>3</v>
      </c>
      <c r="S36">
        <v>2</v>
      </c>
      <c r="T36">
        <v>1</v>
      </c>
      <c r="U36">
        <v>1</v>
      </c>
      <c r="V36">
        <v>1</v>
      </c>
      <c r="W36">
        <v>2</v>
      </c>
      <c r="X36">
        <v>2</v>
      </c>
      <c r="Y36">
        <v>1</v>
      </c>
      <c r="Z36">
        <v>1</v>
      </c>
      <c r="AA36">
        <v>3</v>
      </c>
      <c r="AB36">
        <v>2</v>
      </c>
      <c r="AC36">
        <v>2</v>
      </c>
    </row>
    <row r="37" spans="1:29">
      <c r="A37" s="27">
        <v>22002</v>
      </c>
      <c r="B37" s="27">
        <v>0</v>
      </c>
      <c r="C37" s="27">
        <f t="shared" si="0"/>
        <v>50</v>
      </c>
      <c r="D37" s="27">
        <v>1970</v>
      </c>
      <c r="E37" s="25">
        <f t="shared" si="1"/>
        <v>57</v>
      </c>
      <c r="F37">
        <v>4</v>
      </c>
      <c r="G37">
        <v>4</v>
      </c>
      <c r="H37">
        <v>3</v>
      </c>
      <c r="I37">
        <v>3</v>
      </c>
      <c r="J37">
        <v>3</v>
      </c>
      <c r="K37">
        <v>3</v>
      </c>
      <c r="L37">
        <v>1</v>
      </c>
      <c r="M37">
        <v>2</v>
      </c>
      <c r="N37">
        <v>2</v>
      </c>
      <c r="O37">
        <v>2</v>
      </c>
      <c r="P37">
        <v>3</v>
      </c>
      <c r="Q37">
        <v>2</v>
      </c>
      <c r="R37">
        <v>2</v>
      </c>
      <c r="S37">
        <v>3</v>
      </c>
      <c r="T37">
        <v>1</v>
      </c>
      <c r="U37">
        <v>3</v>
      </c>
      <c r="V37">
        <v>2</v>
      </c>
      <c r="W37">
        <v>2</v>
      </c>
      <c r="X37">
        <v>3</v>
      </c>
      <c r="Y37">
        <v>2</v>
      </c>
      <c r="Z37">
        <v>1</v>
      </c>
      <c r="AA37">
        <v>3</v>
      </c>
      <c r="AB37">
        <v>2</v>
      </c>
      <c r="AC37">
        <v>1</v>
      </c>
    </row>
    <row r="38" spans="1:29">
      <c r="A38" s="27">
        <v>22088</v>
      </c>
      <c r="B38" s="27">
        <v>0</v>
      </c>
      <c r="C38" s="27">
        <f t="shared" si="0"/>
        <v>50</v>
      </c>
      <c r="D38" s="27">
        <v>1970</v>
      </c>
      <c r="E38" s="25">
        <f t="shared" si="1"/>
        <v>51</v>
      </c>
      <c r="F38">
        <v>1</v>
      </c>
      <c r="G38">
        <v>3</v>
      </c>
      <c r="H38">
        <v>3</v>
      </c>
      <c r="I38">
        <v>2</v>
      </c>
      <c r="J38">
        <v>2</v>
      </c>
      <c r="K38">
        <v>1</v>
      </c>
      <c r="L38">
        <v>2</v>
      </c>
      <c r="M38">
        <v>2</v>
      </c>
      <c r="N38">
        <v>2</v>
      </c>
      <c r="O38">
        <v>1</v>
      </c>
      <c r="P38">
        <v>3</v>
      </c>
      <c r="Q38">
        <v>4</v>
      </c>
      <c r="R38">
        <v>3</v>
      </c>
      <c r="S38">
        <v>2</v>
      </c>
      <c r="T38">
        <v>1</v>
      </c>
      <c r="U38">
        <v>2</v>
      </c>
      <c r="V38">
        <v>1</v>
      </c>
      <c r="W38">
        <v>2</v>
      </c>
      <c r="X38">
        <v>4</v>
      </c>
      <c r="Y38">
        <v>3</v>
      </c>
      <c r="Z38">
        <v>1</v>
      </c>
      <c r="AA38">
        <v>4</v>
      </c>
      <c r="AB38">
        <v>1</v>
      </c>
      <c r="AC38">
        <v>1</v>
      </c>
    </row>
    <row r="39" spans="1:29">
      <c r="A39" s="27">
        <v>22755</v>
      </c>
      <c r="B39" s="27">
        <v>0</v>
      </c>
      <c r="C39" s="27">
        <f t="shared" si="0"/>
        <v>50</v>
      </c>
      <c r="D39" s="27">
        <v>1970</v>
      </c>
      <c r="E39" s="25">
        <f t="shared" si="1"/>
        <v>38</v>
      </c>
      <c r="F39">
        <v>4</v>
      </c>
      <c r="G39">
        <v>2</v>
      </c>
      <c r="H39">
        <v>3</v>
      </c>
      <c r="I39">
        <v>1</v>
      </c>
      <c r="J39">
        <v>1</v>
      </c>
      <c r="K39">
        <v>2</v>
      </c>
      <c r="L39">
        <v>2</v>
      </c>
      <c r="M39">
        <v>2</v>
      </c>
      <c r="N39">
        <v>1</v>
      </c>
      <c r="O39">
        <v>2</v>
      </c>
      <c r="P39">
        <v>2</v>
      </c>
      <c r="Q39">
        <v>3</v>
      </c>
      <c r="R39">
        <v>1</v>
      </c>
      <c r="S39">
        <v>1</v>
      </c>
      <c r="T39">
        <v>1</v>
      </c>
      <c r="U39">
        <v>1</v>
      </c>
      <c r="V39">
        <v>1</v>
      </c>
      <c r="W39">
        <v>1</v>
      </c>
      <c r="X39">
        <v>1</v>
      </c>
      <c r="Y39">
        <v>1</v>
      </c>
      <c r="Z39">
        <v>1</v>
      </c>
      <c r="AA39">
        <v>2</v>
      </c>
      <c r="AB39">
        <v>1</v>
      </c>
      <c r="AC39">
        <v>1</v>
      </c>
    </row>
    <row r="40" spans="1:29">
      <c r="A40" s="27">
        <v>22027</v>
      </c>
      <c r="B40" s="27">
        <v>0</v>
      </c>
      <c r="C40" s="27">
        <f t="shared" si="0"/>
        <v>49</v>
      </c>
      <c r="D40" s="27">
        <v>1971</v>
      </c>
      <c r="E40" s="25">
        <f t="shared" si="1"/>
        <v>35</v>
      </c>
      <c r="F40">
        <v>1</v>
      </c>
      <c r="G40">
        <v>2</v>
      </c>
      <c r="H40">
        <v>2</v>
      </c>
      <c r="I40">
        <v>1</v>
      </c>
      <c r="J40">
        <v>1</v>
      </c>
      <c r="K40">
        <v>1</v>
      </c>
      <c r="L40">
        <v>1</v>
      </c>
      <c r="M40">
        <v>2</v>
      </c>
      <c r="N40">
        <v>1</v>
      </c>
      <c r="O40">
        <v>1</v>
      </c>
      <c r="P40">
        <v>2</v>
      </c>
      <c r="Q40">
        <v>4</v>
      </c>
      <c r="R40">
        <v>1</v>
      </c>
      <c r="S40">
        <v>1</v>
      </c>
      <c r="T40">
        <v>1</v>
      </c>
      <c r="U40">
        <v>1</v>
      </c>
      <c r="V40">
        <v>1</v>
      </c>
      <c r="W40">
        <v>1</v>
      </c>
      <c r="X40">
        <v>3</v>
      </c>
      <c r="Y40">
        <v>2</v>
      </c>
      <c r="Z40">
        <v>1</v>
      </c>
      <c r="AA40">
        <v>2</v>
      </c>
      <c r="AB40">
        <v>1</v>
      </c>
      <c r="AC40">
        <v>1</v>
      </c>
    </row>
    <row r="41" spans="1:29">
      <c r="A41" s="27">
        <v>19514</v>
      </c>
      <c r="B41" s="27">
        <v>0</v>
      </c>
      <c r="C41" s="27">
        <f t="shared" si="0"/>
        <v>48</v>
      </c>
      <c r="D41" s="27">
        <v>1972</v>
      </c>
      <c r="E41" s="25">
        <f t="shared" si="1"/>
        <v>45</v>
      </c>
      <c r="F41">
        <v>1</v>
      </c>
      <c r="G41">
        <v>2</v>
      </c>
      <c r="H41">
        <v>4</v>
      </c>
      <c r="I41">
        <v>2</v>
      </c>
      <c r="J41">
        <v>1</v>
      </c>
      <c r="K41">
        <v>1</v>
      </c>
      <c r="L41">
        <v>2</v>
      </c>
      <c r="M41">
        <v>1</v>
      </c>
      <c r="N41">
        <v>1</v>
      </c>
      <c r="O41">
        <v>1</v>
      </c>
      <c r="P41">
        <v>3</v>
      </c>
      <c r="Q41">
        <v>4</v>
      </c>
      <c r="R41">
        <v>2</v>
      </c>
      <c r="S41">
        <v>2</v>
      </c>
      <c r="T41">
        <v>1</v>
      </c>
      <c r="U41">
        <v>1</v>
      </c>
      <c r="V41">
        <v>1</v>
      </c>
      <c r="W41">
        <v>1</v>
      </c>
      <c r="X41">
        <v>4</v>
      </c>
      <c r="Y41">
        <v>2</v>
      </c>
      <c r="Z41">
        <v>1</v>
      </c>
      <c r="AA41">
        <v>4</v>
      </c>
      <c r="AB41">
        <v>2</v>
      </c>
      <c r="AC41">
        <v>1</v>
      </c>
    </row>
    <row r="42" spans="1:29">
      <c r="A42" s="27">
        <v>19835</v>
      </c>
      <c r="B42" s="27">
        <v>0</v>
      </c>
      <c r="C42" s="27">
        <f t="shared" si="0"/>
        <v>48</v>
      </c>
      <c r="D42" s="27">
        <v>1972</v>
      </c>
      <c r="E42" s="25">
        <f t="shared" si="1"/>
        <v>71</v>
      </c>
      <c r="F42">
        <v>3</v>
      </c>
      <c r="G42">
        <v>3</v>
      </c>
      <c r="H42">
        <v>3</v>
      </c>
      <c r="I42">
        <v>3</v>
      </c>
      <c r="J42">
        <v>3</v>
      </c>
      <c r="K42">
        <v>1</v>
      </c>
      <c r="L42">
        <v>3</v>
      </c>
      <c r="M42">
        <v>3</v>
      </c>
      <c r="N42">
        <v>3</v>
      </c>
      <c r="O42">
        <v>1</v>
      </c>
      <c r="P42">
        <v>4</v>
      </c>
      <c r="Q42">
        <v>4</v>
      </c>
      <c r="R42">
        <v>3</v>
      </c>
      <c r="S42">
        <v>1</v>
      </c>
      <c r="T42">
        <v>3</v>
      </c>
      <c r="U42">
        <v>2</v>
      </c>
      <c r="V42">
        <v>3</v>
      </c>
      <c r="W42">
        <v>4</v>
      </c>
      <c r="X42">
        <v>3</v>
      </c>
      <c r="Y42">
        <v>3</v>
      </c>
      <c r="Z42">
        <v>4</v>
      </c>
      <c r="AA42">
        <v>4</v>
      </c>
      <c r="AB42">
        <v>3</v>
      </c>
      <c r="AC42">
        <v>4</v>
      </c>
    </row>
    <row r="43" spans="1:29">
      <c r="A43" s="27">
        <v>20771</v>
      </c>
      <c r="B43" s="27">
        <v>0</v>
      </c>
      <c r="C43" s="27">
        <f t="shared" si="0"/>
        <v>48</v>
      </c>
      <c r="D43" s="27">
        <v>1972</v>
      </c>
      <c r="E43" s="25">
        <f t="shared" si="1"/>
        <v>44</v>
      </c>
      <c r="F43">
        <v>3</v>
      </c>
      <c r="G43">
        <v>2</v>
      </c>
      <c r="H43">
        <v>2</v>
      </c>
      <c r="I43">
        <v>2</v>
      </c>
      <c r="J43">
        <v>2</v>
      </c>
      <c r="K43">
        <v>2</v>
      </c>
      <c r="L43">
        <v>1</v>
      </c>
      <c r="M43">
        <v>1</v>
      </c>
      <c r="N43">
        <v>1</v>
      </c>
      <c r="O43">
        <v>2</v>
      </c>
      <c r="P43">
        <v>2</v>
      </c>
      <c r="Q43">
        <v>3</v>
      </c>
      <c r="R43">
        <v>2</v>
      </c>
      <c r="S43">
        <v>2</v>
      </c>
      <c r="T43">
        <v>1</v>
      </c>
      <c r="U43">
        <v>1</v>
      </c>
      <c r="V43">
        <v>1</v>
      </c>
      <c r="W43">
        <v>2</v>
      </c>
      <c r="X43">
        <v>3</v>
      </c>
      <c r="Y43">
        <v>2</v>
      </c>
      <c r="Z43">
        <v>1</v>
      </c>
      <c r="AA43">
        <v>3</v>
      </c>
      <c r="AB43">
        <v>1</v>
      </c>
      <c r="AC43">
        <v>2</v>
      </c>
    </row>
    <row r="44" spans="1:29">
      <c r="A44" s="27">
        <v>19459</v>
      </c>
      <c r="B44" s="27">
        <v>1</v>
      </c>
      <c r="C44" s="27">
        <f t="shared" si="0"/>
        <v>48</v>
      </c>
      <c r="D44" s="27">
        <v>1972</v>
      </c>
      <c r="E44" s="25">
        <f t="shared" si="1"/>
        <v>40</v>
      </c>
      <c r="F44">
        <v>1</v>
      </c>
      <c r="G44">
        <v>1</v>
      </c>
      <c r="H44">
        <v>1</v>
      </c>
      <c r="I44">
        <v>1</v>
      </c>
      <c r="J44">
        <v>1</v>
      </c>
      <c r="K44">
        <v>1</v>
      </c>
      <c r="L44">
        <v>4</v>
      </c>
      <c r="M44">
        <v>1</v>
      </c>
      <c r="N44">
        <v>1</v>
      </c>
      <c r="O44">
        <v>1</v>
      </c>
      <c r="P44">
        <v>1</v>
      </c>
      <c r="Q44">
        <v>4</v>
      </c>
      <c r="R44">
        <v>1</v>
      </c>
      <c r="S44">
        <v>1</v>
      </c>
      <c r="T44">
        <v>1</v>
      </c>
      <c r="U44">
        <v>4</v>
      </c>
      <c r="V44">
        <v>1</v>
      </c>
      <c r="W44">
        <v>1</v>
      </c>
      <c r="X44">
        <v>4</v>
      </c>
      <c r="Y44">
        <v>2</v>
      </c>
      <c r="Z44">
        <v>1</v>
      </c>
      <c r="AA44">
        <v>4</v>
      </c>
      <c r="AB44">
        <v>1</v>
      </c>
      <c r="AC44">
        <v>1</v>
      </c>
    </row>
    <row r="45" spans="1:29">
      <c r="A45" s="27">
        <v>20522</v>
      </c>
      <c r="B45" s="27">
        <v>1</v>
      </c>
      <c r="C45" s="27">
        <f t="shared" si="0"/>
        <v>48</v>
      </c>
      <c r="D45" s="27">
        <v>1972</v>
      </c>
      <c r="E45" s="25">
        <f t="shared" si="1"/>
        <v>55</v>
      </c>
      <c r="F45">
        <v>2</v>
      </c>
      <c r="G45">
        <v>2</v>
      </c>
      <c r="H45">
        <v>2</v>
      </c>
      <c r="I45">
        <v>2</v>
      </c>
      <c r="J45">
        <v>2</v>
      </c>
      <c r="K45">
        <v>3</v>
      </c>
      <c r="L45">
        <v>3</v>
      </c>
      <c r="M45">
        <v>2</v>
      </c>
      <c r="N45">
        <v>2</v>
      </c>
      <c r="O45">
        <v>2</v>
      </c>
      <c r="P45">
        <v>3</v>
      </c>
      <c r="Q45">
        <v>2</v>
      </c>
      <c r="R45">
        <v>4</v>
      </c>
      <c r="S45">
        <v>1</v>
      </c>
      <c r="T45">
        <v>1</v>
      </c>
      <c r="U45">
        <v>2</v>
      </c>
      <c r="V45">
        <v>2</v>
      </c>
      <c r="W45">
        <v>2</v>
      </c>
      <c r="X45">
        <v>4</v>
      </c>
      <c r="Y45">
        <v>3</v>
      </c>
      <c r="Z45">
        <v>3</v>
      </c>
      <c r="AA45">
        <v>3</v>
      </c>
      <c r="AB45">
        <v>1</v>
      </c>
      <c r="AC45">
        <v>2</v>
      </c>
    </row>
    <row r="46" spans="1:29">
      <c r="A46" s="27">
        <v>21376</v>
      </c>
      <c r="B46" s="27">
        <v>1</v>
      </c>
      <c r="C46" s="27">
        <f t="shared" si="0"/>
        <v>48</v>
      </c>
      <c r="D46" s="27">
        <v>1972</v>
      </c>
      <c r="E46" s="25">
        <f t="shared" si="1"/>
        <v>61</v>
      </c>
      <c r="F46">
        <v>3</v>
      </c>
      <c r="G46">
        <v>2</v>
      </c>
      <c r="H46">
        <v>2</v>
      </c>
      <c r="I46">
        <v>2</v>
      </c>
      <c r="J46">
        <v>3</v>
      </c>
      <c r="K46">
        <v>3</v>
      </c>
      <c r="L46">
        <v>3</v>
      </c>
      <c r="M46">
        <v>2</v>
      </c>
      <c r="N46">
        <v>3</v>
      </c>
      <c r="O46">
        <v>3</v>
      </c>
      <c r="P46">
        <v>3</v>
      </c>
      <c r="Q46">
        <v>3</v>
      </c>
      <c r="R46">
        <v>2</v>
      </c>
      <c r="S46">
        <v>3</v>
      </c>
      <c r="T46">
        <v>3</v>
      </c>
      <c r="U46">
        <v>3</v>
      </c>
      <c r="V46">
        <v>2</v>
      </c>
      <c r="W46">
        <v>2</v>
      </c>
      <c r="X46">
        <v>3</v>
      </c>
      <c r="Y46">
        <v>3</v>
      </c>
      <c r="Z46">
        <v>2</v>
      </c>
      <c r="AA46">
        <v>2</v>
      </c>
      <c r="AB46">
        <v>2</v>
      </c>
      <c r="AC46">
        <v>2</v>
      </c>
    </row>
    <row r="47" spans="1:29">
      <c r="A47" s="27">
        <v>19576</v>
      </c>
      <c r="B47" s="27">
        <v>0</v>
      </c>
      <c r="C47" s="27">
        <f t="shared" si="0"/>
        <v>47</v>
      </c>
      <c r="D47" s="27">
        <v>1973</v>
      </c>
      <c r="E47" s="25">
        <f t="shared" si="1"/>
        <v>45</v>
      </c>
      <c r="F47">
        <v>3</v>
      </c>
      <c r="G47">
        <v>2</v>
      </c>
      <c r="H47">
        <v>2</v>
      </c>
      <c r="I47">
        <v>1</v>
      </c>
      <c r="J47">
        <v>1</v>
      </c>
      <c r="K47">
        <v>3</v>
      </c>
      <c r="L47">
        <v>2</v>
      </c>
      <c r="M47">
        <v>2</v>
      </c>
      <c r="N47">
        <v>1</v>
      </c>
      <c r="O47">
        <v>2</v>
      </c>
      <c r="P47">
        <v>1</v>
      </c>
      <c r="Q47">
        <v>4</v>
      </c>
      <c r="R47">
        <v>1</v>
      </c>
      <c r="S47">
        <v>2</v>
      </c>
      <c r="T47">
        <v>1</v>
      </c>
      <c r="U47">
        <v>2</v>
      </c>
      <c r="V47">
        <v>2</v>
      </c>
      <c r="W47">
        <v>2</v>
      </c>
      <c r="X47">
        <v>2</v>
      </c>
      <c r="Y47">
        <v>2</v>
      </c>
      <c r="Z47">
        <v>1</v>
      </c>
      <c r="AA47">
        <v>2</v>
      </c>
      <c r="AB47">
        <v>1</v>
      </c>
      <c r="AC47">
        <v>3</v>
      </c>
    </row>
    <row r="48" spans="1:29">
      <c r="A48" s="27">
        <v>20802</v>
      </c>
      <c r="B48" s="27">
        <v>0</v>
      </c>
      <c r="C48" s="27">
        <f t="shared" si="0"/>
        <v>47</v>
      </c>
      <c r="D48" s="27">
        <v>1973</v>
      </c>
      <c r="E48" s="25">
        <f t="shared" si="1"/>
        <v>55</v>
      </c>
      <c r="F48">
        <v>2</v>
      </c>
      <c r="G48">
        <v>3</v>
      </c>
      <c r="H48">
        <v>3</v>
      </c>
      <c r="I48">
        <v>2</v>
      </c>
      <c r="J48">
        <v>2</v>
      </c>
      <c r="K48">
        <v>4</v>
      </c>
      <c r="L48">
        <v>1</v>
      </c>
      <c r="M48">
        <v>3</v>
      </c>
      <c r="N48">
        <v>1</v>
      </c>
      <c r="O48">
        <v>2</v>
      </c>
      <c r="P48">
        <v>3</v>
      </c>
      <c r="Q48">
        <v>1</v>
      </c>
      <c r="R48">
        <v>2</v>
      </c>
      <c r="S48">
        <v>3</v>
      </c>
      <c r="T48">
        <v>1</v>
      </c>
      <c r="U48">
        <v>1</v>
      </c>
      <c r="V48">
        <v>2</v>
      </c>
      <c r="W48">
        <v>3</v>
      </c>
      <c r="X48">
        <v>3</v>
      </c>
      <c r="Y48">
        <v>3</v>
      </c>
      <c r="Z48">
        <v>1</v>
      </c>
      <c r="AA48">
        <v>3</v>
      </c>
      <c r="AB48">
        <v>4</v>
      </c>
      <c r="AC48">
        <v>2</v>
      </c>
    </row>
    <row r="49" spans="1:29">
      <c r="A49" s="27">
        <v>20904</v>
      </c>
      <c r="B49" s="27">
        <v>0</v>
      </c>
      <c r="C49" s="27">
        <f t="shared" si="0"/>
        <v>46</v>
      </c>
      <c r="D49" s="27">
        <v>1974</v>
      </c>
      <c r="E49" s="25">
        <f t="shared" si="1"/>
        <v>59</v>
      </c>
      <c r="F49">
        <v>3</v>
      </c>
      <c r="G49">
        <v>3</v>
      </c>
      <c r="H49">
        <v>3</v>
      </c>
      <c r="I49">
        <v>2</v>
      </c>
      <c r="J49">
        <v>2</v>
      </c>
      <c r="K49">
        <v>3</v>
      </c>
      <c r="L49">
        <v>4</v>
      </c>
      <c r="M49">
        <v>3</v>
      </c>
      <c r="N49">
        <v>2</v>
      </c>
      <c r="O49">
        <v>2</v>
      </c>
      <c r="P49">
        <v>2</v>
      </c>
      <c r="Q49">
        <v>3</v>
      </c>
      <c r="R49">
        <v>2</v>
      </c>
      <c r="S49">
        <v>3</v>
      </c>
      <c r="T49">
        <v>2</v>
      </c>
      <c r="U49">
        <v>2</v>
      </c>
      <c r="V49">
        <v>2</v>
      </c>
      <c r="W49">
        <v>2</v>
      </c>
      <c r="X49">
        <v>2</v>
      </c>
      <c r="Y49">
        <v>2</v>
      </c>
      <c r="Z49">
        <v>2</v>
      </c>
      <c r="AA49">
        <v>3</v>
      </c>
      <c r="AB49">
        <v>2</v>
      </c>
      <c r="AC49">
        <v>3</v>
      </c>
    </row>
    <row r="50" spans="1:29">
      <c r="A50" s="27">
        <v>20717</v>
      </c>
      <c r="B50" s="27">
        <v>1</v>
      </c>
      <c r="C50" s="27">
        <f t="shared" si="0"/>
        <v>46</v>
      </c>
      <c r="D50" s="27">
        <v>1974</v>
      </c>
      <c r="E50" s="25">
        <f t="shared" si="1"/>
        <v>57</v>
      </c>
      <c r="F50">
        <v>1</v>
      </c>
      <c r="G50">
        <v>3</v>
      </c>
      <c r="H50">
        <v>3</v>
      </c>
      <c r="I50">
        <v>2</v>
      </c>
      <c r="J50">
        <v>2</v>
      </c>
      <c r="K50">
        <v>3</v>
      </c>
      <c r="L50">
        <v>2</v>
      </c>
      <c r="M50">
        <v>3</v>
      </c>
      <c r="N50">
        <v>2</v>
      </c>
      <c r="O50">
        <v>1</v>
      </c>
      <c r="P50">
        <v>3</v>
      </c>
      <c r="Q50">
        <v>3</v>
      </c>
      <c r="R50">
        <v>3</v>
      </c>
      <c r="S50">
        <v>3</v>
      </c>
      <c r="T50">
        <v>3</v>
      </c>
      <c r="U50">
        <v>2</v>
      </c>
      <c r="V50">
        <v>1</v>
      </c>
      <c r="W50">
        <v>1</v>
      </c>
      <c r="X50">
        <v>2</v>
      </c>
      <c r="Y50">
        <v>3</v>
      </c>
      <c r="Z50">
        <v>3</v>
      </c>
      <c r="AA50">
        <v>3</v>
      </c>
      <c r="AB50">
        <v>2</v>
      </c>
      <c r="AC50">
        <v>3</v>
      </c>
    </row>
    <row r="51" spans="1:29">
      <c r="A51" s="27">
        <v>22091</v>
      </c>
      <c r="B51" s="27">
        <v>1</v>
      </c>
      <c r="C51" s="27">
        <f t="shared" si="0"/>
        <v>46</v>
      </c>
      <c r="D51" s="27">
        <v>1974</v>
      </c>
      <c r="E51" s="25">
        <f t="shared" si="1"/>
        <v>49</v>
      </c>
      <c r="F51">
        <v>2</v>
      </c>
      <c r="G51">
        <v>3</v>
      </c>
      <c r="H51">
        <v>2</v>
      </c>
      <c r="I51">
        <v>2</v>
      </c>
      <c r="J51">
        <v>2</v>
      </c>
      <c r="K51">
        <v>3</v>
      </c>
      <c r="L51">
        <v>2</v>
      </c>
      <c r="M51">
        <v>2</v>
      </c>
      <c r="N51">
        <v>1</v>
      </c>
      <c r="O51">
        <v>1</v>
      </c>
      <c r="P51">
        <v>2</v>
      </c>
      <c r="Q51">
        <v>1</v>
      </c>
      <c r="R51">
        <v>3</v>
      </c>
      <c r="S51">
        <v>2</v>
      </c>
      <c r="T51">
        <v>1</v>
      </c>
      <c r="U51">
        <v>2</v>
      </c>
      <c r="V51">
        <v>2</v>
      </c>
      <c r="W51">
        <v>2</v>
      </c>
      <c r="X51">
        <v>2</v>
      </c>
      <c r="Y51">
        <v>2</v>
      </c>
      <c r="Z51">
        <v>1</v>
      </c>
      <c r="AA51">
        <v>3</v>
      </c>
      <c r="AB51">
        <v>2</v>
      </c>
      <c r="AC51">
        <v>4</v>
      </c>
    </row>
    <row r="52" spans="1:29">
      <c r="A52" s="27">
        <v>23355</v>
      </c>
      <c r="B52" s="27">
        <v>0</v>
      </c>
      <c r="C52" s="27">
        <f t="shared" si="0"/>
        <v>45</v>
      </c>
      <c r="D52" s="27">
        <v>1975</v>
      </c>
      <c r="E52" s="25">
        <f t="shared" si="1"/>
        <v>47</v>
      </c>
      <c r="F52">
        <v>2</v>
      </c>
      <c r="G52">
        <v>3</v>
      </c>
      <c r="H52">
        <v>2</v>
      </c>
      <c r="I52">
        <v>2</v>
      </c>
      <c r="J52">
        <v>2</v>
      </c>
      <c r="K52">
        <v>1</v>
      </c>
      <c r="L52">
        <v>2</v>
      </c>
      <c r="M52">
        <v>1</v>
      </c>
      <c r="N52">
        <v>2</v>
      </c>
      <c r="O52">
        <v>1</v>
      </c>
      <c r="P52">
        <v>3</v>
      </c>
      <c r="Q52">
        <v>4</v>
      </c>
      <c r="R52">
        <v>2</v>
      </c>
      <c r="S52">
        <v>3</v>
      </c>
      <c r="T52">
        <v>1</v>
      </c>
      <c r="U52">
        <v>2</v>
      </c>
      <c r="V52">
        <v>1</v>
      </c>
      <c r="W52">
        <v>2</v>
      </c>
      <c r="X52">
        <v>3</v>
      </c>
      <c r="Y52">
        <v>2</v>
      </c>
      <c r="Z52">
        <v>1</v>
      </c>
      <c r="AA52">
        <v>3</v>
      </c>
      <c r="AB52">
        <v>1</v>
      </c>
      <c r="AC52">
        <v>1</v>
      </c>
    </row>
    <row r="53" spans="1:29">
      <c r="A53" s="27">
        <v>20829</v>
      </c>
      <c r="B53" s="27">
        <v>1</v>
      </c>
      <c r="C53" s="27">
        <f t="shared" si="0"/>
        <v>45</v>
      </c>
      <c r="D53" s="27">
        <v>1975</v>
      </c>
      <c r="E53" s="25">
        <f t="shared" si="1"/>
        <v>44</v>
      </c>
      <c r="F53">
        <v>4</v>
      </c>
      <c r="G53">
        <v>2</v>
      </c>
      <c r="H53">
        <v>2</v>
      </c>
      <c r="I53">
        <v>2</v>
      </c>
      <c r="J53">
        <v>1</v>
      </c>
      <c r="K53">
        <v>1</v>
      </c>
      <c r="L53">
        <v>2</v>
      </c>
      <c r="M53">
        <v>2</v>
      </c>
      <c r="N53">
        <v>1</v>
      </c>
      <c r="O53">
        <v>1</v>
      </c>
      <c r="P53">
        <v>2</v>
      </c>
      <c r="Q53">
        <v>3</v>
      </c>
      <c r="R53">
        <v>2</v>
      </c>
      <c r="S53">
        <v>2</v>
      </c>
      <c r="T53">
        <v>1</v>
      </c>
      <c r="U53">
        <v>2</v>
      </c>
      <c r="V53">
        <v>1</v>
      </c>
      <c r="W53">
        <v>2</v>
      </c>
      <c r="X53">
        <v>2</v>
      </c>
      <c r="Y53">
        <v>2</v>
      </c>
      <c r="Z53">
        <v>1</v>
      </c>
      <c r="AA53">
        <v>2</v>
      </c>
      <c r="AB53">
        <v>2</v>
      </c>
      <c r="AC53">
        <v>2</v>
      </c>
    </row>
    <row r="54" spans="1:29">
      <c r="A54" s="27">
        <v>22080</v>
      </c>
      <c r="B54" s="27">
        <v>1</v>
      </c>
      <c r="C54" s="27">
        <f t="shared" si="0"/>
        <v>45</v>
      </c>
      <c r="D54" s="27">
        <v>1975</v>
      </c>
      <c r="E54" s="25">
        <f t="shared" si="1"/>
        <v>45</v>
      </c>
      <c r="F54">
        <v>4</v>
      </c>
      <c r="G54">
        <v>1</v>
      </c>
      <c r="H54">
        <v>4</v>
      </c>
      <c r="I54">
        <v>4</v>
      </c>
      <c r="J54">
        <v>1</v>
      </c>
      <c r="K54">
        <v>4</v>
      </c>
      <c r="L54">
        <v>1</v>
      </c>
      <c r="M54">
        <v>1</v>
      </c>
      <c r="N54">
        <v>1</v>
      </c>
      <c r="O54">
        <v>4</v>
      </c>
      <c r="P54">
        <v>1</v>
      </c>
      <c r="Q54">
        <v>4</v>
      </c>
      <c r="R54">
        <v>1</v>
      </c>
      <c r="S54">
        <v>1</v>
      </c>
      <c r="T54">
        <v>1</v>
      </c>
      <c r="U54">
        <v>1</v>
      </c>
      <c r="V54">
        <v>1</v>
      </c>
      <c r="W54">
        <v>1</v>
      </c>
      <c r="X54">
        <v>1</v>
      </c>
      <c r="Y54">
        <v>4</v>
      </c>
      <c r="Z54">
        <v>1</v>
      </c>
      <c r="AA54">
        <v>1</v>
      </c>
      <c r="AB54">
        <v>1</v>
      </c>
      <c r="AC54">
        <v>1</v>
      </c>
    </row>
    <row r="55" spans="1:29">
      <c r="A55" s="26">
        <v>20425</v>
      </c>
      <c r="B55" s="26">
        <v>0</v>
      </c>
      <c r="C55" s="26">
        <f t="shared" si="0"/>
        <v>44</v>
      </c>
      <c r="D55" s="26">
        <v>1976</v>
      </c>
      <c r="E55" s="25">
        <f t="shared" si="1"/>
        <v>50</v>
      </c>
      <c r="F55">
        <v>3</v>
      </c>
      <c r="G55">
        <v>3</v>
      </c>
      <c r="H55">
        <v>1</v>
      </c>
      <c r="I55">
        <v>2</v>
      </c>
      <c r="J55">
        <v>3</v>
      </c>
      <c r="K55">
        <v>3</v>
      </c>
      <c r="L55">
        <v>2</v>
      </c>
      <c r="M55">
        <v>3</v>
      </c>
      <c r="N55">
        <v>3</v>
      </c>
      <c r="O55">
        <v>2</v>
      </c>
      <c r="P55">
        <v>1</v>
      </c>
      <c r="Q55">
        <v>1</v>
      </c>
      <c r="R55">
        <v>3</v>
      </c>
      <c r="S55">
        <v>1</v>
      </c>
      <c r="T55">
        <v>1</v>
      </c>
      <c r="U55">
        <v>3</v>
      </c>
      <c r="V55">
        <v>1</v>
      </c>
      <c r="W55">
        <v>3</v>
      </c>
      <c r="X55">
        <v>1</v>
      </c>
      <c r="Y55">
        <v>3</v>
      </c>
      <c r="Z55">
        <v>1</v>
      </c>
      <c r="AA55">
        <v>4</v>
      </c>
      <c r="AB55">
        <v>1</v>
      </c>
      <c r="AC55">
        <v>1</v>
      </c>
    </row>
    <row r="56" spans="1:29">
      <c r="A56" s="26">
        <v>20624</v>
      </c>
      <c r="B56" s="26">
        <v>0</v>
      </c>
      <c r="C56" s="26">
        <f t="shared" si="0"/>
        <v>44</v>
      </c>
      <c r="D56" s="26">
        <v>1976</v>
      </c>
      <c r="E56" s="25">
        <f t="shared" si="1"/>
        <v>71</v>
      </c>
      <c r="F56">
        <v>4</v>
      </c>
      <c r="G56">
        <v>4</v>
      </c>
      <c r="H56">
        <v>4</v>
      </c>
      <c r="I56">
        <v>4</v>
      </c>
      <c r="J56">
        <v>4</v>
      </c>
      <c r="K56">
        <v>2</v>
      </c>
      <c r="L56">
        <v>2</v>
      </c>
      <c r="M56">
        <v>2</v>
      </c>
      <c r="N56">
        <v>4</v>
      </c>
      <c r="O56">
        <v>2</v>
      </c>
      <c r="P56">
        <v>4</v>
      </c>
      <c r="Q56">
        <v>4</v>
      </c>
      <c r="R56">
        <v>3</v>
      </c>
      <c r="S56">
        <v>4</v>
      </c>
      <c r="T56">
        <v>1</v>
      </c>
      <c r="U56">
        <v>3</v>
      </c>
      <c r="V56">
        <v>1</v>
      </c>
      <c r="W56">
        <v>4</v>
      </c>
      <c r="X56">
        <v>4</v>
      </c>
      <c r="Y56">
        <v>3</v>
      </c>
      <c r="Z56">
        <v>1</v>
      </c>
      <c r="AA56">
        <v>3</v>
      </c>
      <c r="AB56">
        <v>2</v>
      </c>
      <c r="AC56">
        <v>2</v>
      </c>
    </row>
    <row r="57" spans="1:29">
      <c r="A57" s="26">
        <v>20758</v>
      </c>
      <c r="B57" s="26">
        <v>0</v>
      </c>
      <c r="C57" s="26">
        <f t="shared" si="0"/>
        <v>44</v>
      </c>
      <c r="D57" s="26">
        <v>1976</v>
      </c>
      <c r="E57" s="25">
        <f t="shared" si="1"/>
        <v>51</v>
      </c>
      <c r="F57">
        <v>3</v>
      </c>
      <c r="G57">
        <v>1</v>
      </c>
      <c r="H57">
        <v>2</v>
      </c>
      <c r="I57">
        <v>2</v>
      </c>
      <c r="J57">
        <v>2</v>
      </c>
      <c r="K57">
        <v>2</v>
      </c>
      <c r="L57">
        <v>2</v>
      </c>
      <c r="M57">
        <v>2</v>
      </c>
      <c r="N57">
        <v>1</v>
      </c>
      <c r="O57">
        <v>1</v>
      </c>
      <c r="P57">
        <v>3</v>
      </c>
      <c r="Q57">
        <v>4</v>
      </c>
      <c r="R57">
        <v>1</v>
      </c>
      <c r="S57">
        <v>2</v>
      </c>
      <c r="T57">
        <v>2</v>
      </c>
      <c r="U57">
        <v>3</v>
      </c>
      <c r="V57">
        <v>2</v>
      </c>
      <c r="W57">
        <v>2</v>
      </c>
      <c r="X57">
        <v>4</v>
      </c>
      <c r="Y57">
        <v>2</v>
      </c>
      <c r="Z57">
        <v>2</v>
      </c>
      <c r="AA57">
        <v>3</v>
      </c>
      <c r="AB57">
        <v>1</v>
      </c>
      <c r="AC57">
        <v>2</v>
      </c>
    </row>
    <row r="58" spans="1:29">
      <c r="A58" s="26">
        <v>21429</v>
      </c>
      <c r="B58" s="26">
        <v>0</v>
      </c>
      <c r="C58" s="26">
        <f t="shared" si="0"/>
        <v>43</v>
      </c>
      <c r="D58" s="26">
        <v>1977</v>
      </c>
      <c r="E58" s="25">
        <f t="shared" si="1"/>
        <v>46</v>
      </c>
      <c r="F58">
        <v>3</v>
      </c>
      <c r="G58">
        <v>1</v>
      </c>
      <c r="H58">
        <v>2</v>
      </c>
      <c r="I58">
        <v>1</v>
      </c>
      <c r="J58">
        <v>1</v>
      </c>
      <c r="K58">
        <v>2</v>
      </c>
      <c r="L58">
        <v>1</v>
      </c>
      <c r="M58">
        <v>2</v>
      </c>
      <c r="N58">
        <v>1</v>
      </c>
      <c r="O58">
        <v>1</v>
      </c>
      <c r="P58">
        <v>2</v>
      </c>
      <c r="Q58">
        <v>3</v>
      </c>
      <c r="R58">
        <v>2</v>
      </c>
      <c r="S58">
        <v>3</v>
      </c>
      <c r="T58">
        <v>2</v>
      </c>
      <c r="U58">
        <v>3</v>
      </c>
      <c r="V58">
        <v>1</v>
      </c>
      <c r="W58">
        <v>2</v>
      </c>
      <c r="X58">
        <v>2</v>
      </c>
      <c r="Y58">
        <v>3</v>
      </c>
      <c r="Z58">
        <v>2</v>
      </c>
      <c r="AA58">
        <v>3</v>
      </c>
      <c r="AB58">
        <v>1</v>
      </c>
      <c r="AC58">
        <v>2</v>
      </c>
    </row>
    <row r="59" spans="1:29">
      <c r="A59" s="26">
        <v>22050</v>
      </c>
      <c r="B59" s="26">
        <v>0</v>
      </c>
      <c r="C59" s="26">
        <f t="shared" si="0"/>
        <v>43</v>
      </c>
      <c r="D59" s="26">
        <v>1977</v>
      </c>
      <c r="E59" s="25">
        <f t="shared" si="1"/>
        <v>50</v>
      </c>
      <c r="F59">
        <v>2</v>
      </c>
      <c r="G59">
        <v>2</v>
      </c>
      <c r="H59">
        <v>2</v>
      </c>
      <c r="I59">
        <v>2</v>
      </c>
      <c r="J59">
        <v>2</v>
      </c>
      <c r="K59">
        <v>2</v>
      </c>
      <c r="L59">
        <v>2</v>
      </c>
      <c r="M59">
        <v>2</v>
      </c>
      <c r="N59">
        <v>2</v>
      </c>
      <c r="O59">
        <v>2</v>
      </c>
      <c r="P59">
        <v>2</v>
      </c>
      <c r="Q59">
        <v>2</v>
      </c>
      <c r="R59">
        <v>1</v>
      </c>
      <c r="S59">
        <v>3</v>
      </c>
      <c r="T59">
        <v>2</v>
      </c>
      <c r="U59">
        <v>2</v>
      </c>
      <c r="V59">
        <v>2</v>
      </c>
      <c r="W59">
        <v>2</v>
      </c>
      <c r="X59">
        <v>2</v>
      </c>
      <c r="Y59">
        <v>3</v>
      </c>
      <c r="Z59">
        <v>1</v>
      </c>
      <c r="AA59">
        <v>3</v>
      </c>
      <c r="AB59">
        <v>4</v>
      </c>
      <c r="AC59">
        <v>1</v>
      </c>
    </row>
    <row r="60" spans="1:29">
      <c r="A60" s="26">
        <v>22410</v>
      </c>
      <c r="B60" s="26">
        <v>0</v>
      </c>
      <c r="C60" s="26">
        <f t="shared" si="0"/>
        <v>43</v>
      </c>
      <c r="D60" s="26">
        <v>1977</v>
      </c>
      <c r="E60" s="25">
        <f t="shared" si="1"/>
        <v>44</v>
      </c>
      <c r="F60">
        <v>2</v>
      </c>
      <c r="G60">
        <v>3</v>
      </c>
      <c r="H60">
        <v>3</v>
      </c>
      <c r="I60">
        <v>2</v>
      </c>
      <c r="J60">
        <v>1</v>
      </c>
      <c r="K60">
        <v>4</v>
      </c>
      <c r="L60">
        <v>2</v>
      </c>
      <c r="M60">
        <v>2</v>
      </c>
      <c r="N60">
        <v>1</v>
      </c>
      <c r="O60">
        <v>1</v>
      </c>
      <c r="P60">
        <v>2</v>
      </c>
      <c r="Q60">
        <v>3</v>
      </c>
      <c r="R60">
        <v>1</v>
      </c>
      <c r="S60">
        <v>2</v>
      </c>
      <c r="T60">
        <v>1</v>
      </c>
      <c r="U60">
        <v>2</v>
      </c>
      <c r="V60">
        <v>1</v>
      </c>
      <c r="W60">
        <v>2</v>
      </c>
      <c r="X60">
        <v>1</v>
      </c>
      <c r="Y60">
        <v>2</v>
      </c>
      <c r="Z60">
        <v>1</v>
      </c>
      <c r="AA60">
        <v>2</v>
      </c>
      <c r="AB60">
        <v>1</v>
      </c>
      <c r="AC60">
        <v>2</v>
      </c>
    </row>
    <row r="61" spans="1:29">
      <c r="A61" s="26">
        <v>23400</v>
      </c>
      <c r="B61" s="26">
        <v>0</v>
      </c>
      <c r="C61" s="26">
        <f t="shared" si="0"/>
        <v>43</v>
      </c>
      <c r="D61" s="26">
        <v>1977</v>
      </c>
      <c r="E61" s="25">
        <f t="shared" si="1"/>
        <v>39</v>
      </c>
      <c r="F61">
        <v>2</v>
      </c>
      <c r="G61">
        <v>1</v>
      </c>
      <c r="H61">
        <v>1</v>
      </c>
      <c r="I61">
        <v>1</v>
      </c>
      <c r="J61">
        <v>1</v>
      </c>
      <c r="K61">
        <v>1</v>
      </c>
      <c r="L61">
        <v>2</v>
      </c>
      <c r="M61">
        <v>2</v>
      </c>
      <c r="N61">
        <v>2</v>
      </c>
      <c r="O61">
        <v>1</v>
      </c>
      <c r="P61">
        <v>3</v>
      </c>
      <c r="Q61">
        <v>1</v>
      </c>
      <c r="R61">
        <v>1</v>
      </c>
      <c r="S61">
        <v>2</v>
      </c>
      <c r="T61">
        <v>1</v>
      </c>
      <c r="U61">
        <v>2</v>
      </c>
      <c r="V61">
        <v>1</v>
      </c>
      <c r="W61">
        <v>2</v>
      </c>
      <c r="X61">
        <v>4</v>
      </c>
      <c r="Y61">
        <v>1</v>
      </c>
      <c r="Z61">
        <v>2</v>
      </c>
      <c r="AA61">
        <v>2</v>
      </c>
      <c r="AB61">
        <v>1</v>
      </c>
      <c r="AC61">
        <v>2</v>
      </c>
    </row>
    <row r="62" spans="1:29">
      <c r="A62" s="26">
        <v>23494</v>
      </c>
      <c r="B62" s="26">
        <v>0</v>
      </c>
      <c r="C62" s="26">
        <f t="shared" si="0"/>
        <v>43</v>
      </c>
      <c r="D62" s="26">
        <v>1977</v>
      </c>
      <c r="E62" s="25">
        <f t="shared" si="1"/>
        <v>65</v>
      </c>
      <c r="F62">
        <v>4</v>
      </c>
      <c r="G62">
        <v>3</v>
      </c>
      <c r="H62">
        <v>3</v>
      </c>
      <c r="I62">
        <v>3</v>
      </c>
      <c r="J62">
        <v>3</v>
      </c>
      <c r="K62">
        <v>3</v>
      </c>
      <c r="L62">
        <v>2</v>
      </c>
      <c r="M62">
        <v>2</v>
      </c>
      <c r="N62">
        <v>2</v>
      </c>
      <c r="O62">
        <v>3</v>
      </c>
      <c r="P62">
        <v>3</v>
      </c>
      <c r="Q62">
        <v>3</v>
      </c>
      <c r="R62">
        <v>3</v>
      </c>
      <c r="S62">
        <v>2</v>
      </c>
      <c r="T62">
        <v>2</v>
      </c>
      <c r="U62">
        <v>3</v>
      </c>
      <c r="V62">
        <v>2</v>
      </c>
      <c r="W62">
        <v>3</v>
      </c>
      <c r="X62">
        <v>3</v>
      </c>
      <c r="Y62">
        <v>3</v>
      </c>
      <c r="Z62">
        <v>2</v>
      </c>
      <c r="AA62">
        <v>4</v>
      </c>
      <c r="AB62">
        <v>2</v>
      </c>
      <c r="AC62">
        <v>2</v>
      </c>
    </row>
    <row r="63" spans="1:29">
      <c r="A63" s="26">
        <v>19890</v>
      </c>
      <c r="B63" s="26">
        <v>1</v>
      </c>
      <c r="C63" s="26">
        <f t="shared" si="0"/>
        <v>43</v>
      </c>
      <c r="D63" s="26">
        <v>1977</v>
      </c>
      <c r="E63" s="25">
        <f t="shared" si="1"/>
        <v>55</v>
      </c>
      <c r="F63">
        <v>3</v>
      </c>
      <c r="G63">
        <v>3</v>
      </c>
      <c r="H63">
        <v>3</v>
      </c>
      <c r="I63">
        <v>2</v>
      </c>
      <c r="J63">
        <v>3</v>
      </c>
      <c r="K63">
        <v>2</v>
      </c>
      <c r="L63">
        <v>3</v>
      </c>
      <c r="M63">
        <v>2</v>
      </c>
      <c r="N63">
        <v>3</v>
      </c>
      <c r="O63">
        <v>1</v>
      </c>
      <c r="P63">
        <v>3</v>
      </c>
      <c r="Q63">
        <v>3</v>
      </c>
      <c r="R63">
        <v>3</v>
      </c>
      <c r="S63">
        <v>2</v>
      </c>
      <c r="T63">
        <v>1</v>
      </c>
      <c r="U63">
        <v>2</v>
      </c>
      <c r="V63">
        <v>1</v>
      </c>
      <c r="W63">
        <v>2</v>
      </c>
      <c r="X63">
        <v>2</v>
      </c>
      <c r="Y63">
        <v>2</v>
      </c>
      <c r="Z63">
        <v>1</v>
      </c>
      <c r="AA63">
        <v>3</v>
      </c>
      <c r="AB63">
        <v>3</v>
      </c>
      <c r="AC63">
        <v>2</v>
      </c>
    </row>
    <row r="64" spans="1:29">
      <c r="A64" s="26">
        <v>21964</v>
      </c>
      <c r="B64" s="26">
        <v>1</v>
      </c>
      <c r="C64" s="26">
        <f t="shared" si="0"/>
        <v>43</v>
      </c>
      <c r="D64" s="26">
        <v>1977</v>
      </c>
      <c r="E64" s="25">
        <f t="shared" si="1"/>
        <v>53</v>
      </c>
      <c r="F64">
        <v>2</v>
      </c>
      <c r="G64">
        <v>2</v>
      </c>
      <c r="H64">
        <v>2</v>
      </c>
      <c r="I64">
        <v>2</v>
      </c>
      <c r="J64">
        <v>2</v>
      </c>
      <c r="K64">
        <v>2</v>
      </c>
      <c r="L64">
        <v>3</v>
      </c>
      <c r="M64">
        <v>2</v>
      </c>
      <c r="N64">
        <v>2</v>
      </c>
      <c r="O64">
        <v>2</v>
      </c>
      <c r="P64">
        <v>2</v>
      </c>
      <c r="Q64">
        <v>3</v>
      </c>
      <c r="R64">
        <v>2</v>
      </c>
      <c r="S64">
        <v>2</v>
      </c>
      <c r="T64">
        <v>2</v>
      </c>
      <c r="U64">
        <v>2</v>
      </c>
      <c r="V64">
        <v>2</v>
      </c>
      <c r="W64">
        <v>3</v>
      </c>
      <c r="X64">
        <v>2</v>
      </c>
      <c r="Y64">
        <v>2</v>
      </c>
      <c r="Z64">
        <v>3</v>
      </c>
      <c r="AA64">
        <v>2</v>
      </c>
      <c r="AB64">
        <v>2</v>
      </c>
      <c r="AC64">
        <v>3</v>
      </c>
    </row>
    <row r="65" spans="1:29">
      <c r="A65" s="26">
        <v>21011</v>
      </c>
      <c r="B65" s="26">
        <v>0</v>
      </c>
      <c r="C65" s="26">
        <f t="shared" si="0"/>
        <v>42</v>
      </c>
      <c r="D65" s="26">
        <v>1978</v>
      </c>
      <c r="E65" s="25">
        <f t="shared" si="1"/>
        <v>60</v>
      </c>
      <c r="F65">
        <v>3</v>
      </c>
      <c r="G65">
        <v>2</v>
      </c>
      <c r="H65">
        <v>2</v>
      </c>
      <c r="I65">
        <v>2</v>
      </c>
      <c r="J65">
        <v>3</v>
      </c>
      <c r="K65">
        <v>3</v>
      </c>
      <c r="L65">
        <v>2</v>
      </c>
      <c r="M65">
        <v>2</v>
      </c>
      <c r="N65">
        <v>2</v>
      </c>
      <c r="O65">
        <v>3</v>
      </c>
      <c r="P65">
        <v>3</v>
      </c>
      <c r="Q65">
        <v>3</v>
      </c>
      <c r="R65">
        <v>2</v>
      </c>
      <c r="S65">
        <v>2</v>
      </c>
      <c r="T65">
        <v>4</v>
      </c>
      <c r="U65">
        <v>3</v>
      </c>
      <c r="V65">
        <v>1</v>
      </c>
      <c r="W65">
        <v>2</v>
      </c>
      <c r="X65">
        <v>3</v>
      </c>
      <c r="Y65">
        <v>2</v>
      </c>
      <c r="Z65">
        <v>4</v>
      </c>
      <c r="AA65">
        <v>3</v>
      </c>
      <c r="AB65">
        <v>2</v>
      </c>
      <c r="AC65">
        <v>2</v>
      </c>
    </row>
    <row r="66" spans="1:29">
      <c r="A66" s="26">
        <v>21739</v>
      </c>
      <c r="B66" s="26">
        <v>0</v>
      </c>
      <c r="C66" s="26">
        <f t="shared" ref="C66:C129" si="2">2020-D66</f>
        <v>42</v>
      </c>
      <c r="D66" s="26">
        <v>1978</v>
      </c>
      <c r="E66" s="25">
        <f t="shared" ref="E66:E129" si="3">SUM(F66:AC66)</f>
        <v>47</v>
      </c>
      <c r="F66">
        <v>2</v>
      </c>
      <c r="G66">
        <v>1</v>
      </c>
      <c r="H66">
        <v>2</v>
      </c>
      <c r="I66">
        <v>1</v>
      </c>
      <c r="J66">
        <v>1</v>
      </c>
      <c r="K66">
        <v>2</v>
      </c>
      <c r="L66">
        <v>2</v>
      </c>
      <c r="M66">
        <v>3</v>
      </c>
      <c r="N66">
        <v>2</v>
      </c>
      <c r="O66">
        <v>1</v>
      </c>
      <c r="P66">
        <v>3</v>
      </c>
      <c r="Q66">
        <v>3</v>
      </c>
      <c r="R66">
        <v>1</v>
      </c>
      <c r="S66">
        <v>2</v>
      </c>
      <c r="T66">
        <v>1</v>
      </c>
      <c r="U66">
        <v>3</v>
      </c>
      <c r="V66">
        <v>1</v>
      </c>
      <c r="W66">
        <v>2</v>
      </c>
      <c r="X66">
        <v>3</v>
      </c>
      <c r="Y66">
        <v>2</v>
      </c>
      <c r="Z66">
        <v>2</v>
      </c>
      <c r="AA66">
        <v>4</v>
      </c>
      <c r="AB66">
        <v>1</v>
      </c>
      <c r="AC66">
        <v>2</v>
      </c>
    </row>
    <row r="67" spans="1:29">
      <c r="A67" s="26">
        <v>22146</v>
      </c>
      <c r="B67" s="26">
        <v>0</v>
      </c>
      <c r="C67" s="26">
        <f t="shared" si="2"/>
        <v>42</v>
      </c>
      <c r="D67" s="26">
        <v>1978</v>
      </c>
      <c r="E67" s="25">
        <f t="shared" si="3"/>
        <v>51</v>
      </c>
      <c r="F67">
        <v>3</v>
      </c>
      <c r="G67">
        <v>2</v>
      </c>
      <c r="H67">
        <v>2</v>
      </c>
      <c r="I67">
        <v>2</v>
      </c>
      <c r="J67">
        <v>2</v>
      </c>
      <c r="K67">
        <v>2</v>
      </c>
      <c r="L67">
        <v>2</v>
      </c>
      <c r="M67">
        <v>2</v>
      </c>
      <c r="N67">
        <v>2</v>
      </c>
      <c r="O67">
        <v>2</v>
      </c>
      <c r="P67">
        <v>3</v>
      </c>
      <c r="Q67">
        <v>2</v>
      </c>
      <c r="R67">
        <v>2</v>
      </c>
      <c r="S67">
        <v>3</v>
      </c>
      <c r="T67">
        <v>2</v>
      </c>
      <c r="U67">
        <v>2</v>
      </c>
      <c r="V67">
        <v>2</v>
      </c>
      <c r="W67">
        <v>2</v>
      </c>
      <c r="X67">
        <v>2</v>
      </c>
      <c r="Y67">
        <v>2</v>
      </c>
      <c r="Z67">
        <v>1</v>
      </c>
      <c r="AA67">
        <v>3</v>
      </c>
      <c r="AB67">
        <v>2</v>
      </c>
      <c r="AC67">
        <v>2</v>
      </c>
    </row>
    <row r="68" spans="1:29">
      <c r="A68" s="26">
        <v>22839</v>
      </c>
      <c r="B68" s="26">
        <v>0</v>
      </c>
      <c r="C68" s="26">
        <f t="shared" si="2"/>
        <v>42</v>
      </c>
      <c r="D68" s="26">
        <v>1978</v>
      </c>
      <c r="E68" s="25">
        <f t="shared" si="3"/>
        <v>52</v>
      </c>
      <c r="F68">
        <v>2</v>
      </c>
      <c r="G68">
        <v>1</v>
      </c>
      <c r="H68">
        <v>3</v>
      </c>
      <c r="I68">
        <v>1</v>
      </c>
      <c r="J68">
        <v>2</v>
      </c>
      <c r="K68">
        <v>4</v>
      </c>
      <c r="L68">
        <v>2</v>
      </c>
      <c r="M68">
        <v>1</v>
      </c>
      <c r="N68">
        <v>2</v>
      </c>
      <c r="O68">
        <v>1</v>
      </c>
      <c r="P68">
        <v>2</v>
      </c>
      <c r="Q68">
        <v>1</v>
      </c>
      <c r="R68">
        <v>1</v>
      </c>
      <c r="S68">
        <v>3</v>
      </c>
      <c r="T68">
        <v>2</v>
      </c>
      <c r="U68">
        <v>2</v>
      </c>
      <c r="V68">
        <v>1</v>
      </c>
      <c r="W68">
        <v>3</v>
      </c>
      <c r="X68">
        <v>4</v>
      </c>
      <c r="Y68">
        <v>3</v>
      </c>
      <c r="Z68">
        <v>3</v>
      </c>
      <c r="AA68">
        <v>2</v>
      </c>
      <c r="AB68">
        <v>3</v>
      </c>
      <c r="AC68">
        <v>3</v>
      </c>
    </row>
    <row r="69" spans="1:29">
      <c r="A69" s="26">
        <v>19693</v>
      </c>
      <c r="B69" s="26">
        <v>0</v>
      </c>
      <c r="C69" s="26">
        <f t="shared" si="2"/>
        <v>41</v>
      </c>
      <c r="D69" s="26">
        <v>1979</v>
      </c>
      <c r="E69" s="25">
        <f t="shared" si="3"/>
        <v>84</v>
      </c>
      <c r="F69">
        <v>4</v>
      </c>
      <c r="G69">
        <v>4</v>
      </c>
      <c r="H69">
        <v>4</v>
      </c>
      <c r="I69">
        <v>4</v>
      </c>
      <c r="J69">
        <v>4</v>
      </c>
      <c r="K69">
        <v>3</v>
      </c>
      <c r="L69">
        <v>4</v>
      </c>
      <c r="M69">
        <v>3</v>
      </c>
      <c r="N69">
        <v>4</v>
      </c>
      <c r="O69">
        <v>3</v>
      </c>
      <c r="P69">
        <v>4</v>
      </c>
      <c r="Q69">
        <v>4</v>
      </c>
      <c r="R69">
        <v>3</v>
      </c>
      <c r="S69">
        <v>4</v>
      </c>
      <c r="T69">
        <v>3</v>
      </c>
      <c r="U69">
        <v>2</v>
      </c>
      <c r="V69">
        <v>2</v>
      </c>
      <c r="W69">
        <v>3</v>
      </c>
      <c r="X69">
        <v>4</v>
      </c>
      <c r="Y69">
        <v>4</v>
      </c>
      <c r="Z69">
        <v>3</v>
      </c>
      <c r="AA69">
        <v>4</v>
      </c>
      <c r="AB69">
        <v>4</v>
      </c>
      <c r="AC69">
        <v>3</v>
      </c>
    </row>
    <row r="70" spans="1:29">
      <c r="A70" s="26">
        <v>20553</v>
      </c>
      <c r="B70" s="26">
        <v>0</v>
      </c>
      <c r="C70" s="26">
        <f t="shared" si="2"/>
        <v>41</v>
      </c>
      <c r="D70" s="26">
        <v>1979</v>
      </c>
      <c r="E70" s="25">
        <f t="shared" si="3"/>
        <v>61</v>
      </c>
      <c r="F70">
        <v>4</v>
      </c>
      <c r="G70">
        <v>2</v>
      </c>
      <c r="H70">
        <v>2</v>
      </c>
      <c r="I70">
        <v>3</v>
      </c>
      <c r="J70">
        <v>2</v>
      </c>
      <c r="K70">
        <v>3</v>
      </c>
      <c r="L70">
        <v>2</v>
      </c>
      <c r="M70">
        <v>2</v>
      </c>
      <c r="N70">
        <v>2</v>
      </c>
      <c r="O70">
        <v>3</v>
      </c>
      <c r="P70">
        <v>3</v>
      </c>
      <c r="Q70">
        <v>3</v>
      </c>
      <c r="R70">
        <v>2</v>
      </c>
      <c r="S70">
        <v>3</v>
      </c>
      <c r="T70">
        <v>1</v>
      </c>
      <c r="U70">
        <v>3</v>
      </c>
      <c r="V70">
        <v>2</v>
      </c>
      <c r="W70">
        <v>3</v>
      </c>
      <c r="X70">
        <v>3</v>
      </c>
      <c r="Y70">
        <v>3</v>
      </c>
      <c r="Z70">
        <v>2</v>
      </c>
      <c r="AA70">
        <v>4</v>
      </c>
      <c r="AB70">
        <v>2</v>
      </c>
      <c r="AC70">
        <v>2</v>
      </c>
    </row>
    <row r="71" spans="1:29">
      <c r="A71" s="26">
        <v>20914</v>
      </c>
      <c r="B71" s="26">
        <v>0</v>
      </c>
      <c r="C71" s="26">
        <f t="shared" si="2"/>
        <v>41</v>
      </c>
      <c r="D71" s="26">
        <v>1979</v>
      </c>
      <c r="E71" s="25">
        <f t="shared" si="3"/>
        <v>75</v>
      </c>
      <c r="F71">
        <v>4</v>
      </c>
      <c r="G71">
        <v>4</v>
      </c>
      <c r="H71">
        <v>4</v>
      </c>
      <c r="I71">
        <v>4</v>
      </c>
      <c r="J71">
        <v>4</v>
      </c>
      <c r="K71">
        <v>3</v>
      </c>
      <c r="L71">
        <v>3</v>
      </c>
      <c r="M71">
        <v>3</v>
      </c>
      <c r="N71">
        <v>3</v>
      </c>
      <c r="O71">
        <v>3</v>
      </c>
      <c r="P71">
        <v>4</v>
      </c>
      <c r="Q71">
        <v>4</v>
      </c>
      <c r="R71">
        <v>4</v>
      </c>
      <c r="S71">
        <v>3</v>
      </c>
      <c r="T71">
        <v>2</v>
      </c>
      <c r="U71">
        <v>2</v>
      </c>
      <c r="V71">
        <v>2</v>
      </c>
      <c r="W71">
        <v>2</v>
      </c>
      <c r="X71">
        <v>3</v>
      </c>
      <c r="Y71">
        <v>1</v>
      </c>
      <c r="Z71">
        <v>3</v>
      </c>
      <c r="AA71">
        <v>4</v>
      </c>
      <c r="AB71">
        <v>4</v>
      </c>
      <c r="AC71">
        <v>2</v>
      </c>
    </row>
    <row r="72" spans="1:29">
      <c r="A72" s="26">
        <v>23428</v>
      </c>
      <c r="B72" s="26">
        <v>0</v>
      </c>
      <c r="C72" s="26">
        <f t="shared" si="2"/>
        <v>41</v>
      </c>
      <c r="D72" s="26">
        <v>1979</v>
      </c>
      <c r="E72" s="25">
        <f t="shared" si="3"/>
        <v>44</v>
      </c>
      <c r="F72">
        <v>1</v>
      </c>
      <c r="G72">
        <v>2</v>
      </c>
      <c r="H72">
        <v>2</v>
      </c>
      <c r="I72">
        <v>2</v>
      </c>
      <c r="J72">
        <v>2</v>
      </c>
      <c r="K72">
        <v>1</v>
      </c>
      <c r="L72">
        <v>2</v>
      </c>
      <c r="M72">
        <v>2</v>
      </c>
      <c r="N72">
        <v>1</v>
      </c>
      <c r="O72">
        <v>1</v>
      </c>
      <c r="P72">
        <v>3</v>
      </c>
      <c r="Q72">
        <v>3</v>
      </c>
      <c r="R72">
        <v>2</v>
      </c>
      <c r="S72">
        <v>2</v>
      </c>
      <c r="T72">
        <v>1</v>
      </c>
      <c r="U72">
        <v>2</v>
      </c>
      <c r="V72">
        <v>1</v>
      </c>
      <c r="W72">
        <v>2</v>
      </c>
      <c r="X72">
        <v>2</v>
      </c>
      <c r="Y72">
        <v>3</v>
      </c>
      <c r="Z72">
        <v>1</v>
      </c>
      <c r="AA72">
        <v>4</v>
      </c>
      <c r="AB72">
        <v>1</v>
      </c>
      <c r="AC72">
        <v>1</v>
      </c>
    </row>
    <row r="73" spans="1:29">
      <c r="A73" s="26">
        <v>21044</v>
      </c>
      <c r="B73" s="26">
        <v>0</v>
      </c>
      <c r="C73" s="26">
        <f t="shared" si="2"/>
        <v>40</v>
      </c>
      <c r="D73" s="26">
        <v>1980</v>
      </c>
      <c r="E73" s="25">
        <f t="shared" si="3"/>
        <v>52</v>
      </c>
      <c r="F73">
        <v>3</v>
      </c>
      <c r="G73">
        <v>2</v>
      </c>
      <c r="H73">
        <v>3</v>
      </c>
      <c r="I73">
        <v>2</v>
      </c>
      <c r="J73">
        <v>2</v>
      </c>
      <c r="K73">
        <v>1</v>
      </c>
      <c r="L73">
        <v>2</v>
      </c>
      <c r="M73">
        <v>2</v>
      </c>
      <c r="N73">
        <v>1</v>
      </c>
      <c r="O73">
        <v>1</v>
      </c>
      <c r="P73">
        <v>3</v>
      </c>
      <c r="Q73">
        <v>3</v>
      </c>
      <c r="R73">
        <v>2</v>
      </c>
      <c r="S73">
        <v>2</v>
      </c>
      <c r="T73">
        <v>2</v>
      </c>
      <c r="U73">
        <v>2</v>
      </c>
      <c r="V73">
        <v>1</v>
      </c>
      <c r="W73">
        <v>2</v>
      </c>
      <c r="X73">
        <v>3</v>
      </c>
      <c r="Y73">
        <v>3</v>
      </c>
      <c r="Z73">
        <v>2</v>
      </c>
      <c r="AA73">
        <v>4</v>
      </c>
      <c r="AB73">
        <v>2</v>
      </c>
      <c r="AC73">
        <v>2</v>
      </c>
    </row>
    <row r="74" spans="1:29">
      <c r="A74" s="26">
        <v>21070</v>
      </c>
      <c r="B74" s="26">
        <v>0</v>
      </c>
      <c r="C74" s="26">
        <f t="shared" si="2"/>
        <v>40</v>
      </c>
      <c r="D74" s="26">
        <v>1980</v>
      </c>
      <c r="E74" s="25">
        <f t="shared" si="3"/>
        <v>62</v>
      </c>
      <c r="F74">
        <v>1</v>
      </c>
      <c r="G74">
        <v>3</v>
      </c>
      <c r="H74">
        <v>2</v>
      </c>
      <c r="I74">
        <v>2</v>
      </c>
      <c r="J74">
        <v>3</v>
      </c>
      <c r="K74">
        <v>3</v>
      </c>
      <c r="L74">
        <v>2</v>
      </c>
      <c r="M74">
        <v>3</v>
      </c>
      <c r="N74">
        <v>3</v>
      </c>
      <c r="O74">
        <v>3</v>
      </c>
      <c r="P74">
        <v>4</v>
      </c>
      <c r="Q74">
        <v>3</v>
      </c>
      <c r="R74">
        <v>2</v>
      </c>
      <c r="S74">
        <v>3</v>
      </c>
      <c r="T74">
        <v>2</v>
      </c>
      <c r="U74">
        <v>3</v>
      </c>
      <c r="V74">
        <v>2</v>
      </c>
      <c r="W74">
        <v>3</v>
      </c>
      <c r="X74">
        <v>3</v>
      </c>
      <c r="Y74">
        <v>3</v>
      </c>
      <c r="Z74">
        <v>2</v>
      </c>
      <c r="AA74">
        <v>3</v>
      </c>
      <c r="AB74">
        <v>2</v>
      </c>
      <c r="AC74">
        <v>2</v>
      </c>
    </row>
    <row r="75" spans="1:29">
      <c r="A75" s="26">
        <v>21104</v>
      </c>
      <c r="B75" s="26">
        <v>0</v>
      </c>
      <c r="C75" s="26">
        <f t="shared" si="2"/>
        <v>40</v>
      </c>
      <c r="D75" s="26">
        <v>1980</v>
      </c>
      <c r="E75" s="25">
        <f t="shared" si="3"/>
        <v>64</v>
      </c>
      <c r="F75">
        <v>3</v>
      </c>
      <c r="G75">
        <v>3</v>
      </c>
      <c r="H75">
        <v>2</v>
      </c>
      <c r="I75">
        <v>3</v>
      </c>
      <c r="J75">
        <v>3</v>
      </c>
      <c r="K75">
        <v>3</v>
      </c>
      <c r="L75">
        <v>2</v>
      </c>
      <c r="M75">
        <v>2</v>
      </c>
      <c r="N75">
        <v>3</v>
      </c>
      <c r="O75">
        <v>2</v>
      </c>
      <c r="P75">
        <v>3</v>
      </c>
      <c r="Q75">
        <v>3</v>
      </c>
      <c r="R75">
        <v>3</v>
      </c>
      <c r="S75">
        <v>3</v>
      </c>
      <c r="T75">
        <v>2</v>
      </c>
      <c r="U75">
        <v>3</v>
      </c>
      <c r="V75">
        <v>2</v>
      </c>
      <c r="W75">
        <v>3</v>
      </c>
      <c r="X75">
        <v>3</v>
      </c>
      <c r="Y75">
        <v>3</v>
      </c>
      <c r="Z75">
        <v>2</v>
      </c>
      <c r="AA75">
        <v>3</v>
      </c>
      <c r="AB75">
        <v>3</v>
      </c>
      <c r="AC75">
        <v>2</v>
      </c>
    </row>
    <row r="76" spans="1:29">
      <c r="A76" s="26">
        <v>22865</v>
      </c>
      <c r="B76" s="26">
        <v>0</v>
      </c>
      <c r="C76" s="26">
        <f t="shared" si="2"/>
        <v>40</v>
      </c>
      <c r="D76" s="26">
        <v>1980</v>
      </c>
      <c r="E76" s="25">
        <f t="shared" si="3"/>
        <v>65</v>
      </c>
      <c r="F76">
        <v>3</v>
      </c>
      <c r="G76">
        <v>3</v>
      </c>
      <c r="H76">
        <v>3</v>
      </c>
      <c r="I76">
        <v>3</v>
      </c>
      <c r="J76">
        <v>3</v>
      </c>
      <c r="K76">
        <v>2</v>
      </c>
      <c r="L76">
        <v>3</v>
      </c>
      <c r="M76">
        <v>3</v>
      </c>
      <c r="N76">
        <v>2</v>
      </c>
      <c r="O76">
        <v>2</v>
      </c>
      <c r="P76">
        <v>3</v>
      </c>
      <c r="Q76">
        <v>2</v>
      </c>
      <c r="R76">
        <v>2</v>
      </c>
      <c r="S76">
        <v>3</v>
      </c>
      <c r="T76">
        <v>3</v>
      </c>
      <c r="U76">
        <v>3</v>
      </c>
      <c r="V76">
        <v>3</v>
      </c>
      <c r="W76">
        <v>3</v>
      </c>
      <c r="X76">
        <v>2</v>
      </c>
      <c r="Y76">
        <v>3</v>
      </c>
      <c r="Z76">
        <v>3</v>
      </c>
      <c r="AA76">
        <v>3</v>
      </c>
      <c r="AB76">
        <v>2</v>
      </c>
      <c r="AC76">
        <v>3</v>
      </c>
    </row>
    <row r="77" spans="1:29">
      <c r="A77" s="26">
        <v>23152</v>
      </c>
      <c r="B77" s="26">
        <v>0</v>
      </c>
      <c r="C77" s="26">
        <f t="shared" si="2"/>
        <v>40</v>
      </c>
      <c r="D77" s="26">
        <v>1980</v>
      </c>
      <c r="E77" s="25">
        <f t="shared" si="3"/>
        <v>52</v>
      </c>
      <c r="F77">
        <v>4</v>
      </c>
      <c r="G77">
        <v>3</v>
      </c>
      <c r="H77">
        <v>2</v>
      </c>
      <c r="I77">
        <v>3</v>
      </c>
      <c r="J77">
        <v>1</v>
      </c>
      <c r="K77">
        <v>4</v>
      </c>
      <c r="L77">
        <v>2</v>
      </c>
      <c r="M77">
        <v>2</v>
      </c>
      <c r="N77">
        <v>1</v>
      </c>
      <c r="O77">
        <v>1</v>
      </c>
      <c r="P77">
        <v>3</v>
      </c>
      <c r="Q77">
        <v>3</v>
      </c>
      <c r="R77">
        <v>2</v>
      </c>
      <c r="S77">
        <v>2</v>
      </c>
      <c r="T77">
        <v>1</v>
      </c>
      <c r="U77">
        <v>2</v>
      </c>
      <c r="V77">
        <v>1</v>
      </c>
      <c r="W77">
        <v>2</v>
      </c>
      <c r="X77">
        <v>2</v>
      </c>
      <c r="Y77">
        <v>2</v>
      </c>
      <c r="Z77">
        <v>1</v>
      </c>
      <c r="AA77">
        <v>4</v>
      </c>
      <c r="AB77">
        <v>2</v>
      </c>
      <c r="AC77">
        <v>2</v>
      </c>
    </row>
    <row r="78" spans="1:29">
      <c r="A78" s="26">
        <v>23463</v>
      </c>
      <c r="B78" s="26">
        <v>0</v>
      </c>
      <c r="C78" s="26">
        <f t="shared" si="2"/>
        <v>40</v>
      </c>
      <c r="D78" s="26">
        <v>1980</v>
      </c>
      <c r="E78" s="25">
        <f t="shared" si="3"/>
        <v>60</v>
      </c>
      <c r="F78">
        <v>2</v>
      </c>
      <c r="G78">
        <v>4</v>
      </c>
      <c r="H78">
        <v>3</v>
      </c>
      <c r="I78">
        <v>3</v>
      </c>
      <c r="J78">
        <v>4</v>
      </c>
      <c r="K78">
        <v>2</v>
      </c>
      <c r="L78">
        <v>3</v>
      </c>
      <c r="M78">
        <v>2</v>
      </c>
      <c r="N78">
        <v>3</v>
      </c>
      <c r="O78">
        <v>1</v>
      </c>
      <c r="P78">
        <v>4</v>
      </c>
      <c r="Q78">
        <v>2</v>
      </c>
      <c r="R78">
        <v>3</v>
      </c>
      <c r="S78">
        <v>2</v>
      </c>
      <c r="T78">
        <v>2</v>
      </c>
      <c r="U78">
        <v>2</v>
      </c>
      <c r="V78">
        <v>3</v>
      </c>
      <c r="W78">
        <v>2</v>
      </c>
      <c r="X78">
        <v>2</v>
      </c>
      <c r="Y78">
        <v>2</v>
      </c>
      <c r="Z78">
        <v>1</v>
      </c>
      <c r="AA78">
        <v>3</v>
      </c>
      <c r="AB78">
        <v>3</v>
      </c>
      <c r="AC78">
        <v>2</v>
      </c>
    </row>
    <row r="79" spans="1:29">
      <c r="A79" s="26">
        <v>23505</v>
      </c>
      <c r="B79" s="26">
        <v>0</v>
      </c>
      <c r="C79" s="26">
        <f t="shared" si="2"/>
        <v>40</v>
      </c>
      <c r="D79" s="26">
        <v>1980</v>
      </c>
      <c r="E79" s="25">
        <f t="shared" si="3"/>
        <v>71</v>
      </c>
      <c r="F79">
        <v>4</v>
      </c>
      <c r="G79">
        <v>3</v>
      </c>
      <c r="H79">
        <v>3</v>
      </c>
      <c r="I79">
        <v>3</v>
      </c>
      <c r="J79">
        <v>3</v>
      </c>
      <c r="K79">
        <v>3</v>
      </c>
      <c r="L79">
        <v>3</v>
      </c>
      <c r="M79">
        <v>3</v>
      </c>
      <c r="N79">
        <v>3</v>
      </c>
      <c r="O79">
        <v>3</v>
      </c>
      <c r="P79">
        <v>3</v>
      </c>
      <c r="Q79">
        <v>4</v>
      </c>
      <c r="R79">
        <v>3</v>
      </c>
      <c r="S79">
        <v>2</v>
      </c>
      <c r="T79">
        <v>2</v>
      </c>
      <c r="U79">
        <v>2</v>
      </c>
      <c r="V79">
        <v>2</v>
      </c>
      <c r="W79">
        <v>4</v>
      </c>
      <c r="X79">
        <v>2</v>
      </c>
      <c r="Y79">
        <v>4</v>
      </c>
      <c r="Z79">
        <v>3</v>
      </c>
      <c r="AA79">
        <v>4</v>
      </c>
      <c r="AB79">
        <v>3</v>
      </c>
      <c r="AC79">
        <v>2</v>
      </c>
    </row>
    <row r="80" spans="1:29">
      <c r="A80" s="26">
        <v>20739</v>
      </c>
      <c r="B80" s="26">
        <v>1</v>
      </c>
      <c r="C80" s="26">
        <f t="shared" si="2"/>
        <v>40</v>
      </c>
      <c r="D80" s="26">
        <v>1980</v>
      </c>
      <c r="E80" s="25">
        <f t="shared" si="3"/>
        <v>54</v>
      </c>
      <c r="F80">
        <v>3</v>
      </c>
      <c r="G80">
        <v>2</v>
      </c>
      <c r="H80">
        <v>2</v>
      </c>
      <c r="I80">
        <v>2</v>
      </c>
      <c r="J80">
        <v>2</v>
      </c>
      <c r="K80">
        <v>1</v>
      </c>
      <c r="L80">
        <v>2</v>
      </c>
      <c r="M80">
        <v>3</v>
      </c>
      <c r="N80">
        <v>1</v>
      </c>
      <c r="O80">
        <v>1</v>
      </c>
      <c r="P80">
        <v>4</v>
      </c>
      <c r="Q80">
        <v>3</v>
      </c>
      <c r="R80">
        <v>1</v>
      </c>
      <c r="S80">
        <v>3</v>
      </c>
      <c r="T80">
        <v>3</v>
      </c>
      <c r="U80">
        <v>2</v>
      </c>
      <c r="V80">
        <v>2</v>
      </c>
      <c r="W80">
        <v>2</v>
      </c>
      <c r="X80">
        <v>3</v>
      </c>
      <c r="Y80">
        <v>3</v>
      </c>
      <c r="Z80">
        <v>3</v>
      </c>
      <c r="AA80">
        <v>3</v>
      </c>
      <c r="AB80">
        <v>1</v>
      </c>
      <c r="AC80">
        <v>2</v>
      </c>
    </row>
    <row r="81" spans="1:29">
      <c r="A81" s="26">
        <v>19534</v>
      </c>
      <c r="B81" s="26">
        <v>0</v>
      </c>
      <c r="C81" s="26">
        <f t="shared" si="2"/>
        <v>39</v>
      </c>
      <c r="D81" s="26">
        <v>1981</v>
      </c>
      <c r="E81" s="25">
        <f t="shared" si="3"/>
        <v>61</v>
      </c>
      <c r="F81">
        <v>2</v>
      </c>
      <c r="G81">
        <v>3</v>
      </c>
      <c r="H81">
        <v>3</v>
      </c>
      <c r="I81">
        <v>3</v>
      </c>
      <c r="J81">
        <v>1</v>
      </c>
      <c r="K81">
        <v>2</v>
      </c>
      <c r="L81">
        <v>3</v>
      </c>
      <c r="M81">
        <v>3</v>
      </c>
      <c r="N81">
        <v>2</v>
      </c>
      <c r="O81">
        <v>2</v>
      </c>
      <c r="P81">
        <v>3</v>
      </c>
      <c r="Q81">
        <v>4</v>
      </c>
      <c r="R81">
        <v>2</v>
      </c>
      <c r="S81">
        <v>2</v>
      </c>
      <c r="T81">
        <v>1</v>
      </c>
      <c r="U81">
        <v>3</v>
      </c>
      <c r="V81">
        <v>2</v>
      </c>
      <c r="W81">
        <v>3</v>
      </c>
      <c r="X81">
        <v>3</v>
      </c>
      <c r="Y81">
        <v>3</v>
      </c>
      <c r="Z81">
        <v>3</v>
      </c>
      <c r="AA81">
        <v>4</v>
      </c>
      <c r="AB81">
        <v>1</v>
      </c>
      <c r="AC81">
        <v>3</v>
      </c>
    </row>
    <row r="82" spans="1:29">
      <c r="A82" s="26">
        <v>21526</v>
      </c>
      <c r="B82" s="26">
        <v>0</v>
      </c>
      <c r="C82" s="26">
        <f t="shared" si="2"/>
        <v>39</v>
      </c>
      <c r="D82" s="26">
        <v>1981</v>
      </c>
      <c r="E82" s="25">
        <f t="shared" si="3"/>
        <v>63</v>
      </c>
      <c r="F82">
        <v>3</v>
      </c>
      <c r="G82">
        <v>1</v>
      </c>
      <c r="H82">
        <v>3</v>
      </c>
      <c r="I82">
        <v>3</v>
      </c>
      <c r="J82">
        <v>3</v>
      </c>
      <c r="K82">
        <v>3</v>
      </c>
      <c r="L82">
        <v>2</v>
      </c>
      <c r="M82">
        <v>3</v>
      </c>
      <c r="N82">
        <v>3</v>
      </c>
      <c r="O82">
        <v>3</v>
      </c>
      <c r="P82">
        <v>3</v>
      </c>
      <c r="Q82">
        <v>1</v>
      </c>
      <c r="R82">
        <v>3</v>
      </c>
      <c r="S82">
        <v>3</v>
      </c>
      <c r="T82">
        <v>1</v>
      </c>
      <c r="U82">
        <v>3</v>
      </c>
      <c r="V82">
        <v>1</v>
      </c>
      <c r="W82">
        <v>3</v>
      </c>
      <c r="X82">
        <v>4</v>
      </c>
      <c r="Y82">
        <v>4</v>
      </c>
      <c r="Z82">
        <v>1</v>
      </c>
      <c r="AA82">
        <v>4</v>
      </c>
      <c r="AB82">
        <v>3</v>
      </c>
      <c r="AC82">
        <v>2</v>
      </c>
    </row>
    <row r="83" spans="1:29">
      <c r="A83" s="26">
        <v>20310</v>
      </c>
      <c r="B83" s="26">
        <v>0</v>
      </c>
      <c r="C83" s="26">
        <f t="shared" si="2"/>
        <v>38</v>
      </c>
      <c r="D83" s="26">
        <v>1982</v>
      </c>
      <c r="E83" s="25">
        <f t="shared" si="3"/>
        <v>45</v>
      </c>
      <c r="F83">
        <v>2</v>
      </c>
      <c r="G83">
        <v>2</v>
      </c>
      <c r="H83">
        <v>2</v>
      </c>
      <c r="I83">
        <v>2</v>
      </c>
      <c r="J83">
        <v>2</v>
      </c>
      <c r="K83">
        <v>3</v>
      </c>
      <c r="L83">
        <v>2</v>
      </c>
      <c r="M83">
        <v>1</v>
      </c>
      <c r="N83">
        <v>1</v>
      </c>
      <c r="O83">
        <v>1</v>
      </c>
      <c r="P83">
        <v>1</v>
      </c>
      <c r="Q83">
        <v>1</v>
      </c>
      <c r="R83">
        <v>3</v>
      </c>
      <c r="S83">
        <v>2</v>
      </c>
      <c r="T83">
        <v>1</v>
      </c>
      <c r="U83">
        <v>2</v>
      </c>
      <c r="V83">
        <v>2</v>
      </c>
      <c r="W83">
        <v>2</v>
      </c>
      <c r="X83">
        <v>3</v>
      </c>
      <c r="Y83">
        <v>3</v>
      </c>
      <c r="Z83">
        <v>1</v>
      </c>
      <c r="AA83">
        <v>4</v>
      </c>
      <c r="AB83">
        <v>1</v>
      </c>
      <c r="AC83">
        <v>1</v>
      </c>
    </row>
    <row r="84" spans="1:29">
      <c r="A84" s="26">
        <v>20880</v>
      </c>
      <c r="B84" s="26">
        <v>0</v>
      </c>
      <c r="C84" s="26">
        <f t="shared" si="2"/>
        <v>38</v>
      </c>
      <c r="D84" s="26">
        <v>1982</v>
      </c>
      <c r="E84" s="25">
        <f t="shared" si="3"/>
        <v>64</v>
      </c>
      <c r="F84">
        <v>3</v>
      </c>
      <c r="G84">
        <v>2</v>
      </c>
      <c r="H84">
        <v>1</v>
      </c>
      <c r="I84">
        <v>2</v>
      </c>
      <c r="J84">
        <v>2</v>
      </c>
      <c r="K84">
        <v>2</v>
      </c>
      <c r="L84">
        <v>2</v>
      </c>
      <c r="M84">
        <v>2</v>
      </c>
      <c r="N84">
        <v>2</v>
      </c>
      <c r="O84">
        <v>2</v>
      </c>
      <c r="P84">
        <v>3</v>
      </c>
      <c r="Q84">
        <v>4</v>
      </c>
      <c r="R84">
        <v>2</v>
      </c>
      <c r="S84">
        <v>2</v>
      </c>
      <c r="T84">
        <v>2</v>
      </c>
      <c r="U84">
        <v>4</v>
      </c>
      <c r="V84">
        <v>2</v>
      </c>
      <c r="W84">
        <v>4</v>
      </c>
      <c r="X84">
        <v>4</v>
      </c>
      <c r="Y84">
        <v>4</v>
      </c>
      <c r="Z84">
        <v>4</v>
      </c>
      <c r="AA84">
        <v>4</v>
      </c>
      <c r="AB84">
        <v>2</v>
      </c>
      <c r="AC84">
        <v>3</v>
      </c>
    </row>
    <row r="85" spans="1:29">
      <c r="A85" s="26">
        <v>22507</v>
      </c>
      <c r="B85" s="26">
        <v>0</v>
      </c>
      <c r="C85" s="26">
        <f t="shared" si="2"/>
        <v>38</v>
      </c>
      <c r="D85" s="26">
        <v>1982</v>
      </c>
      <c r="E85" s="25">
        <f t="shared" si="3"/>
        <v>51</v>
      </c>
      <c r="F85">
        <v>3</v>
      </c>
      <c r="G85">
        <v>2</v>
      </c>
      <c r="H85">
        <v>2</v>
      </c>
      <c r="I85">
        <v>2</v>
      </c>
      <c r="J85">
        <v>2</v>
      </c>
      <c r="K85">
        <v>3</v>
      </c>
      <c r="L85">
        <v>2</v>
      </c>
      <c r="M85">
        <v>1</v>
      </c>
      <c r="N85">
        <v>2</v>
      </c>
      <c r="O85">
        <v>2</v>
      </c>
      <c r="P85">
        <v>3</v>
      </c>
      <c r="Q85">
        <v>3</v>
      </c>
      <c r="R85">
        <v>2</v>
      </c>
      <c r="S85">
        <v>2</v>
      </c>
      <c r="T85">
        <v>1</v>
      </c>
      <c r="U85">
        <v>2</v>
      </c>
      <c r="V85">
        <v>2</v>
      </c>
      <c r="W85">
        <v>2</v>
      </c>
      <c r="X85">
        <v>3</v>
      </c>
      <c r="Y85">
        <v>2</v>
      </c>
      <c r="Z85">
        <v>1</v>
      </c>
      <c r="AA85">
        <v>4</v>
      </c>
      <c r="AB85">
        <v>1</v>
      </c>
      <c r="AC85">
        <v>2</v>
      </c>
    </row>
    <row r="86" spans="1:29">
      <c r="A86" s="26">
        <v>20753</v>
      </c>
      <c r="B86" s="26">
        <v>1</v>
      </c>
      <c r="C86" s="26">
        <f t="shared" si="2"/>
        <v>38</v>
      </c>
      <c r="D86" s="26">
        <v>1982</v>
      </c>
      <c r="E86" s="25">
        <f t="shared" si="3"/>
        <v>51</v>
      </c>
      <c r="F86">
        <v>4</v>
      </c>
      <c r="G86">
        <v>3</v>
      </c>
      <c r="H86">
        <v>3</v>
      </c>
      <c r="I86">
        <v>2</v>
      </c>
      <c r="J86">
        <v>2</v>
      </c>
      <c r="K86">
        <v>1</v>
      </c>
      <c r="L86">
        <v>2</v>
      </c>
      <c r="M86">
        <v>2</v>
      </c>
      <c r="N86">
        <v>3</v>
      </c>
      <c r="O86">
        <v>1</v>
      </c>
      <c r="P86">
        <v>1</v>
      </c>
      <c r="Q86">
        <v>1</v>
      </c>
      <c r="R86">
        <v>1</v>
      </c>
      <c r="S86">
        <v>3</v>
      </c>
      <c r="T86">
        <v>1</v>
      </c>
      <c r="U86">
        <v>1</v>
      </c>
      <c r="V86">
        <v>1</v>
      </c>
      <c r="W86">
        <v>3</v>
      </c>
      <c r="X86">
        <v>2</v>
      </c>
      <c r="Y86">
        <v>2</v>
      </c>
      <c r="Z86">
        <v>3</v>
      </c>
      <c r="AA86">
        <v>3</v>
      </c>
      <c r="AB86">
        <v>4</v>
      </c>
      <c r="AC86">
        <v>2</v>
      </c>
    </row>
    <row r="87" spans="1:29">
      <c r="A87" s="26">
        <v>21993</v>
      </c>
      <c r="B87" s="26">
        <v>1</v>
      </c>
      <c r="C87" s="26">
        <f t="shared" si="2"/>
        <v>38</v>
      </c>
      <c r="D87" s="26">
        <v>1982</v>
      </c>
      <c r="E87" s="25">
        <f t="shared" si="3"/>
        <v>38</v>
      </c>
      <c r="F87">
        <v>1</v>
      </c>
      <c r="G87">
        <v>2</v>
      </c>
      <c r="H87">
        <v>2</v>
      </c>
      <c r="I87">
        <v>1</v>
      </c>
      <c r="J87">
        <v>1</v>
      </c>
      <c r="K87">
        <v>1</v>
      </c>
      <c r="L87">
        <v>2</v>
      </c>
      <c r="M87">
        <v>2</v>
      </c>
      <c r="N87">
        <v>2</v>
      </c>
      <c r="O87">
        <v>2</v>
      </c>
      <c r="P87">
        <v>2</v>
      </c>
      <c r="Q87">
        <v>4</v>
      </c>
      <c r="R87">
        <v>1</v>
      </c>
      <c r="S87">
        <v>2</v>
      </c>
      <c r="T87">
        <v>1</v>
      </c>
      <c r="U87">
        <v>1</v>
      </c>
      <c r="V87">
        <v>1</v>
      </c>
      <c r="W87">
        <v>1</v>
      </c>
      <c r="X87">
        <v>1</v>
      </c>
      <c r="Y87">
        <v>1</v>
      </c>
      <c r="Z87">
        <v>1</v>
      </c>
      <c r="AA87">
        <v>4</v>
      </c>
      <c r="AB87">
        <v>1</v>
      </c>
      <c r="AC87">
        <v>1</v>
      </c>
    </row>
    <row r="88" spans="1:29">
      <c r="A88" s="26">
        <v>19833</v>
      </c>
      <c r="B88" s="26">
        <v>0</v>
      </c>
      <c r="C88" s="26">
        <f t="shared" si="2"/>
        <v>37</v>
      </c>
      <c r="D88" s="26">
        <v>1983</v>
      </c>
      <c r="E88" s="25">
        <f t="shared" si="3"/>
        <v>65</v>
      </c>
      <c r="F88">
        <v>1</v>
      </c>
      <c r="G88">
        <v>4</v>
      </c>
      <c r="H88">
        <v>4</v>
      </c>
      <c r="I88">
        <v>4</v>
      </c>
      <c r="J88">
        <v>4</v>
      </c>
      <c r="K88">
        <v>1</v>
      </c>
      <c r="L88">
        <v>3</v>
      </c>
      <c r="M88">
        <v>3</v>
      </c>
      <c r="N88">
        <v>3</v>
      </c>
      <c r="O88">
        <v>1</v>
      </c>
      <c r="P88">
        <v>4</v>
      </c>
      <c r="Q88">
        <v>2</v>
      </c>
      <c r="R88">
        <v>3</v>
      </c>
      <c r="S88">
        <v>3</v>
      </c>
      <c r="T88">
        <v>1</v>
      </c>
      <c r="U88">
        <v>2</v>
      </c>
      <c r="V88">
        <v>2</v>
      </c>
      <c r="W88">
        <v>2</v>
      </c>
      <c r="X88">
        <v>3</v>
      </c>
      <c r="Y88">
        <v>2</v>
      </c>
      <c r="Z88">
        <v>3</v>
      </c>
      <c r="AA88">
        <v>3</v>
      </c>
      <c r="AB88">
        <v>4</v>
      </c>
      <c r="AC88">
        <v>3</v>
      </c>
    </row>
    <row r="89" spans="1:29">
      <c r="A89" s="26">
        <v>20476</v>
      </c>
      <c r="B89" s="26">
        <v>0</v>
      </c>
      <c r="C89" s="26">
        <f t="shared" si="2"/>
        <v>37</v>
      </c>
      <c r="D89" s="26">
        <v>1983</v>
      </c>
      <c r="E89" s="25">
        <f t="shared" si="3"/>
        <v>48</v>
      </c>
      <c r="F89">
        <v>1</v>
      </c>
      <c r="G89">
        <v>2</v>
      </c>
      <c r="H89">
        <v>2</v>
      </c>
      <c r="I89">
        <v>2</v>
      </c>
      <c r="J89">
        <v>1</v>
      </c>
      <c r="K89">
        <v>4</v>
      </c>
      <c r="L89">
        <v>1</v>
      </c>
      <c r="M89">
        <v>2</v>
      </c>
      <c r="N89">
        <v>1</v>
      </c>
      <c r="O89">
        <v>1</v>
      </c>
      <c r="P89">
        <v>3</v>
      </c>
      <c r="Q89">
        <v>4</v>
      </c>
      <c r="R89">
        <v>1</v>
      </c>
      <c r="S89">
        <v>2</v>
      </c>
      <c r="T89">
        <v>1</v>
      </c>
      <c r="U89">
        <v>2</v>
      </c>
      <c r="V89">
        <v>1</v>
      </c>
      <c r="W89">
        <v>2</v>
      </c>
      <c r="X89">
        <v>3</v>
      </c>
      <c r="Y89">
        <v>3</v>
      </c>
      <c r="Z89">
        <v>2</v>
      </c>
      <c r="AA89">
        <v>3</v>
      </c>
      <c r="AB89">
        <v>2</v>
      </c>
      <c r="AC89">
        <v>2</v>
      </c>
    </row>
    <row r="90" spans="1:29">
      <c r="A90" s="26">
        <v>20668</v>
      </c>
      <c r="B90" s="26">
        <v>0</v>
      </c>
      <c r="C90" s="26">
        <f t="shared" si="2"/>
        <v>37</v>
      </c>
      <c r="D90" s="26">
        <v>1983</v>
      </c>
      <c r="E90" s="25">
        <f t="shared" si="3"/>
        <v>53</v>
      </c>
      <c r="F90">
        <v>3</v>
      </c>
      <c r="G90">
        <v>3</v>
      </c>
      <c r="H90">
        <v>3</v>
      </c>
      <c r="I90">
        <v>2</v>
      </c>
      <c r="J90">
        <v>1</v>
      </c>
      <c r="K90">
        <v>2</v>
      </c>
      <c r="L90">
        <v>2</v>
      </c>
      <c r="M90">
        <v>2</v>
      </c>
      <c r="N90">
        <v>1</v>
      </c>
      <c r="O90">
        <v>1</v>
      </c>
      <c r="P90">
        <v>3</v>
      </c>
      <c r="Q90">
        <v>3</v>
      </c>
      <c r="R90">
        <v>3</v>
      </c>
      <c r="S90">
        <v>3</v>
      </c>
      <c r="T90">
        <v>2</v>
      </c>
      <c r="U90">
        <v>2</v>
      </c>
      <c r="V90">
        <v>2</v>
      </c>
      <c r="W90">
        <v>2</v>
      </c>
      <c r="X90">
        <v>2</v>
      </c>
      <c r="Y90">
        <v>2</v>
      </c>
      <c r="Z90">
        <v>2</v>
      </c>
      <c r="AA90">
        <v>3</v>
      </c>
      <c r="AB90">
        <v>2</v>
      </c>
      <c r="AC90">
        <v>2</v>
      </c>
    </row>
    <row r="91" spans="1:29">
      <c r="A91" s="26">
        <v>20995</v>
      </c>
      <c r="B91" s="26">
        <v>0</v>
      </c>
      <c r="C91" s="26">
        <f t="shared" si="2"/>
        <v>37</v>
      </c>
      <c r="D91" s="26">
        <v>1983</v>
      </c>
      <c r="E91" s="25">
        <f t="shared" si="3"/>
        <v>47</v>
      </c>
      <c r="F91">
        <v>3</v>
      </c>
      <c r="G91">
        <v>2</v>
      </c>
      <c r="H91">
        <v>2</v>
      </c>
      <c r="I91">
        <v>2</v>
      </c>
      <c r="J91">
        <v>2</v>
      </c>
      <c r="K91">
        <v>1</v>
      </c>
      <c r="L91">
        <v>2</v>
      </c>
      <c r="M91">
        <v>2</v>
      </c>
      <c r="N91">
        <v>1</v>
      </c>
      <c r="O91">
        <v>1</v>
      </c>
      <c r="P91">
        <v>2</v>
      </c>
      <c r="Q91">
        <v>1</v>
      </c>
      <c r="R91">
        <v>1</v>
      </c>
      <c r="S91">
        <v>2</v>
      </c>
      <c r="T91">
        <v>2</v>
      </c>
      <c r="U91">
        <v>2</v>
      </c>
      <c r="V91">
        <v>2</v>
      </c>
      <c r="W91">
        <v>3</v>
      </c>
      <c r="X91">
        <v>4</v>
      </c>
      <c r="Y91">
        <v>2</v>
      </c>
      <c r="Z91">
        <v>2</v>
      </c>
      <c r="AA91">
        <v>3</v>
      </c>
      <c r="AB91">
        <v>2</v>
      </c>
      <c r="AC91">
        <v>1</v>
      </c>
    </row>
    <row r="92" spans="1:29">
      <c r="A92" s="26">
        <v>23706</v>
      </c>
      <c r="B92" s="26">
        <v>0</v>
      </c>
      <c r="C92" s="26">
        <f t="shared" si="2"/>
        <v>37</v>
      </c>
      <c r="D92" s="26">
        <v>1983</v>
      </c>
      <c r="E92" s="25">
        <f t="shared" si="3"/>
        <v>56</v>
      </c>
      <c r="F92">
        <v>2</v>
      </c>
      <c r="G92">
        <v>3</v>
      </c>
      <c r="H92">
        <v>2</v>
      </c>
      <c r="I92">
        <v>2</v>
      </c>
      <c r="J92">
        <v>3</v>
      </c>
      <c r="K92">
        <v>2</v>
      </c>
      <c r="L92">
        <v>2</v>
      </c>
      <c r="M92">
        <v>2</v>
      </c>
      <c r="N92">
        <v>2</v>
      </c>
      <c r="O92">
        <v>2</v>
      </c>
      <c r="P92">
        <v>3</v>
      </c>
      <c r="Q92">
        <v>3</v>
      </c>
      <c r="R92">
        <v>2</v>
      </c>
      <c r="S92">
        <v>3</v>
      </c>
      <c r="T92">
        <v>2</v>
      </c>
      <c r="U92">
        <v>2</v>
      </c>
      <c r="V92">
        <v>2</v>
      </c>
      <c r="W92">
        <v>2</v>
      </c>
      <c r="X92">
        <v>3</v>
      </c>
      <c r="Y92">
        <v>3</v>
      </c>
      <c r="Z92">
        <v>2</v>
      </c>
      <c r="AA92">
        <v>3</v>
      </c>
      <c r="AB92">
        <v>2</v>
      </c>
      <c r="AC92">
        <v>2</v>
      </c>
    </row>
    <row r="93" spans="1:29">
      <c r="A93" s="26">
        <v>20651</v>
      </c>
      <c r="B93" s="26">
        <v>0</v>
      </c>
      <c r="C93" s="26">
        <f t="shared" si="2"/>
        <v>36</v>
      </c>
      <c r="D93" s="26">
        <v>1984</v>
      </c>
      <c r="E93" s="25">
        <f t="shared" si="3"/>
        <v>57</v>
      </c>
      <c r="F93">
        <v>4</v>
      </c>
      <c r="G93">
        <v>2</v>
      </c>
      <c r="H93">
        <v>2</v>
      </c>
      <c r="I93">
        <v>3</v>
      </c>
      <c r="J93">
        <v>2</v>
      </c>
      <c r="K93">
        <v>1</v>
      </c>
      <c r="L93">
        <v>3</v>
      </c>
      <c r="M93">
        <v>2</v>
      </c>
      <c r="N93">
        <v>2</v>
      </c>
      <c r="O93">
        <v>1</v>
      </c>
      <c r="P93">
        <v>3</v>
      </c>
      <c r="Q93">
        <v>4</v>
      </c>
      <c r="R93">
        <v>2</v>
      </c>
      <c r="S93">
        <v>2</v>
      </c>
      <c r="T93">
        <v>1</v>
      </c>
      <c r="U93">
        <v>4</v>
      </c>
      <c r="V93">
        <v>2</v>
      </c>
      <c r="W93">
        <v>1</v>
      </c>
      <c r="X93">
        <v>4</v>
      </c>
      <c r="Y93">
        <v>3</v>
      </c>
      <c r="Z93">
        <v>1</v>
      </c>
      <c r="AA93">
        <v>4</v>
      </c>
      <c r="AB93">
        <v>2</v>
      </c>
      <c r="AC93">
        <v>2</v>
      </c>
    </row>
    <row r="94" spans="1:29">
      <c r="A94" s="26">
        <v>20725</v>
      </c>
      <c r="B94" s="26">
        <v>0</v>
      </c>
      <c r="C94" s="26">
        <f t="shared" si="2"/>
        <v>36</v>
      </c>
      <c r="D94" s="26">
        <v>1984</v>
      </c>
      <c r="E94" s="25">
        <f t="shared" si="3"/>
        <v>50</v>
      </c>
      <c r="F94">
        <v>2</v>
      </c>
      <c r="G94">
        <v>2</v>
      </c>
      <c r="H94">
        <v>3</v>
      </c>
      <c r="I94">
        <v>2</v>
      </c>
      <c r="J94">
        <v>2</v>
      </c>
      <c r="K94">
        <v>2</v>
      </c>
      <c r="L94">
        <v>2</v>
      </c>
      <c r="M94">
        <v>2</v>
      </c>
      <c r="N94">
        <v>1</v>
      </c>
      <c r="O94">
        <v>2</v>
      </c>
      <c r="P94">
        <v>3</v>
      </c>
      <c r="Q94">
        <v>3</v>
      </c>
      <c r="R94">
        <v>2</v>
      </c>
      <c r="S94">
        <v>2</v>
      </c>
      <c r="T94">
        <v>1</v>
      </c>
      <c r="U94">
        <v>2</v>
      </c>
      <c r="V94">
        <v>1</v>
      </c>
      <c r="W94">
        <v>2</v>
      </c>
      <c r="X94">
        <v>3</v>
      </c>
      <c r="Y94">
        <v>3</v>
      </c>
      <c r="Z94">
        <v>1</v>
      </c>
      <c r="AA94">
        <v>3</v>
      </c>
      <c r="AB94">
        <v>2</v>
      </c>
      <c r="AC94">
        <v>2</v>
      </c>
    </row>
    <row r="95" spans="1:29">
      <c r="A95" s="26">
        <v>19251</v>
      </c>
      <c r="B95" s="26">
        <v>1</v>
      </c>
      <c r="C95" s="26">
        <f t="shared" si="2"/>
        <v>36</v>
      </c>
      <c r="D95" s="26">
        <v>1984</v>
      </c>
      <c r="E95" s="25">
        <f t="shared" si="3"/>
        <v>66</v>
      </c>
      <c r="F95">
        <v>4</v>
      </c>
      <c r="G95">
        <v>3</v>
      </c>
      <c r="H95">
        <v>3</v>
      </c>
      <c r="I95">
        <v>3</v>
      </c>
      <c r="J95">
        <v>2</v>
      </c>
      <c r="K95">
        <v>4</v>
      </c>
      <c r="L95">
        <v>1</v>
      </c>
      <c r="M95">
        <v>2</v>
      </c>
      <c r="N95">
        <v>1</v>
      </c>
      <c r="O95">
        <v>4</v>
      </c>
      <c r="P95">
        <v>4</v>
      </c>
      <c r="Q95">
        <v>4</v>
      </c>
      <c r="R95">
        <v>3</v>
      </c>
      <c r="S95">
        <v>3</v>
      </c>
      <c r="T95">
        <v>1</v>
      </c>
      <c r="U95">
        <v>3</v>
      </c>
      <c r="V95">
        <v>2</v>
      </c>
      <c r="W95">
        <v>4</v>
      </c>
      <c r="X95">
        <v>3</v>
      </c>
      <c r="Y95">
        <v>3</v>
      </c>
      <c r="Z95">
        <v>1</v>
      </c>
      <c r="AA95">
        <v>3</v>
      </c>
      <c r="AB95">
        <v>3</v>
      </c>
      <c r="AC95">
        <v>2</v>
      </c>
    </row>
    <row r="96" spans="1:29">
      <c r="A96" s="26">
        <v>23159</v>
      </c>
      <c r="B96" s="26">
        <v>1</v>
      </c>
      <c r="C96" s="26">
        <f t="shared" si="2"/>
        <v>36</v>
      </c>
      <c r="D96" s="26">
        <v>1984</v>
      </c>
      <c r="E96" s="25">
        <f t="shared" si="3"/>
        <v>64</v>
      </c>
      <c r="F96">
        <v>4</v>
      </c>
      <c r="G96">
        <v>2</v>
      </c>
      <c r="H96">
        <v>4</v>
      </c>
      <c r="I96">
        <v>1</v>
      </c>
      <c r="J96">
        <v>4</v>
      </c>
      <c r="K96">
        <v>1</v>
      </c>
      <c r="L96">
        <v>1</v>
      </c>
      <c r="M96">
        <v>4</v>
      </c>
      <c r="N96">
        <v>1</v>
      </c>
      <c r="O96">
        <v>1</v>
      </c>
      <c r="P96">
        <v>4</v>
      </c>
      <c r="Q96">
        <v>3</v>
      </c>
      <c r="R96">
        <v>2</v>
      </c>
      <c r="S96">
        <v>4</v>
      </c>
      <c r="T96">
        <v>4</v>
      </c>
      <c r="U96">
        <v>4</v>
      </c>
      <c r="V96">
        <v>2</v>
      </c>
      <c r="W96">
        <v>4</v>
      </c>
      <c r="X96">
        <v>1</v>
      </c>
      <c r="Y96">
        <v>4</v>
      </c>
      <c r="Z96">
        <v>1</v>
      </c>
      <c r="AA96">
        <v>3</v>
      </c>
      <c r="AB96">
        <v>4</v>
      </c>
      <c r="AC96">
        <v>1</v>
      </c>
    </row>
    <row r="97" spans="1:29">
      <c r="A97" s="27">
        <v>20867</v>
      </c>
      <c r="B97" s="27">
        <v>0</v>
      </c>
      <c r="C97" s="27">
        <f t="shared" si="2"/>
        <v>35</v>
      </c>
      <c r="D97" s="27">
        <v>1985</v>
      </c>
      <c r="E97" s="25">
        <f t="shared" si="3"/>
        <v>49</v>
      </c>
      <c r="F97">
        <v>4</v>
      </c>
      <c r="G97">
        <v>2</v>
      </c>
      <c r="H97">
        <v>2</v>
      </c>
      <c r="I97">
        <v>1</v>
      </c>
      <c r="J97">
        <v>1</v>
      </c>
      <c r="K97">
        <v>4</v>
      </c>
      <c r="L97">
        <v>2</v>
      </c>
      <c r="M97">
        <v>2</v>
      </c>
      <c r="N97">
        <v>2</v>
      </c>
      <c r="O97">
        <v>2</v>
      </c>
      <c r="P97">
        <v>3</v>
      </c>
      <c r="Q97">
        <v>4</v>
      </c>
      <c r="R97">
        <v>1</v>
      </c>
      <c r="S97">
        <v>1</v>
      </c>
      <c r="T97">
        <v>2</v>
      </c>
      <c r="U97">
        <v>3</v>
      </c>
      <c r="V97">
        <v>1</v>
      </c>
      <c r="W97">
        <v>1</v>
      </c>
      <c r="X97">
        <v>2</v>
      </c>
      <c r="Y97">
        <v>2</v>
      </c>
      <c r="Z97">
        <v>1</v>
      </c>
      <c r="AA97">
        <v>4</v>
      </c>
      <c r="AB97">
        <v>1</v>
      </c>
      <c r="AC97">
        <v>1</v>
      </c>
    </row>
    <row r="98" spans="1:29">
      <c r="A98" s="27">
        <v>22670</v>
      </c>
      <c r="B98" s="27">
        <v>0</v>
      </c>
      <c r="C98" s="27">
        <f t="shared" si="2"/>
        <v>35</v>
      </c>
      <c r="D98" s="27">
        <v>1985</v>
      </c>
      <c r="E98" s="25">
        <f t="shared" si="3"/>
        <v>51</v>
      </c>
      <c r="F98">
        <v>2</v>
      </c>
      <c r="G98">
        <v>3</v>
      </c>
      <c r="H98">
        <v>2</v>
      </c>
      <c r="I98">
        <v>2</v>
      </c>
      <c r="J98">
        <v>3</v>
      </c>
      <c r="K98">
        <v>2</v>
      </c>
      <c r="L98">
        <v>2</v>
      </c>
      <c r="M98">
        <v>2</v>
      </c>
      <c r="N98">
        <v>2</v>
      </c>
      <c r="O98">
        <v>1</v>
      </c>
      <c r="P98">
        <v>3</v>
      </c>
      <c r="Q98">
        <v>3</v>
      </c>
      <c r="R98">
        <v>3</v>
      </c>
      <c r="S98">
        <v>2</v>
      </c>
      <c r="T98">
        <v>1</v>
      </c>
      <c r="U98">
        <v>3</v>
      </c>
      <c r="V98">
        <v>1</v>
      </c>
      <c r="W98">
        <v>2</v>
      </c>
      <c r="X98">
        <v>2</v>
      </c>
      <c r="Y98">
        <v>2</v>
      </c>
      <c r="Z98">
        <v>1</v>
      </c>
      <c r="AA98">
        <v>3</v>
      </c>
      <c r="AB98">
        <v>2</v>
      </c>
      <c r="AC98">
        <v>2</v>
      </c>
    </row>
    <row r="99" spans="1:29">
      <c r="A99" s="27">
        <v>23660</v>
      </c>
      <c r="B99" s="27">
        <v>0</v>
      </c>
      <c r="C99" s="27">
        <f t="shared" si="2"/>
        <v>35</v>
      </c>
      <c r="D99" s="27">
        <v>1985</v>
      </c>
      <c r="E99" s="25">
        <f t="shared" si="3"/>
        <v>64</v>
      </c>
      <c r="F99">
        <v>4</v>
      </c>
      <c r="G99">
        <v>4</v>
      </c>
      <c r="H99">
        <v>4</v>
      </c>
      <c r="I99">
        <v>4</v>
      </c>
      <c r="J99">
        <v>2</v>
      </c>
      <c r="K99">
        <v>3</v>
      </c>
      <c r="L99">
        <v>1</v>
      </c>
      <c r="M99">
        <v>1</v>
      </c>
      <c r="N99">
        <v>2</v>
      </c>
      <c r="O99">
        <v>2</v>
      </c>
      <c r="P99">
        <v>4</v>
      </c>
      <c r="Q99">
        <v>4</v>
      </c>
      <c r="R99">
        <v>4</v>
      </c>
      <c r="S99">
        <v>2</v>
      </c>
      <c r="T99">
        <v>1</v>
      </c>
      <c r="U99">
        <v>3</v>
      </c>
      <c r="V99">
        <v>1</v>
      </c>
      <c r="W99">
        <v>2</v>
      </c>
      <c r="X99">
        <v>3</v>
      </c>
      <c r="Y99">
        <v>3</v>
      </c>
      <c r="Z99">
        <v>1</v>
      </c>
      <c r="AA99">
        <v>4</v>
      </c>
      <c r="AB99">
        <v>4</v>
      </c>
      <c r="AC99">
        <v>1</v>
      </c>
    </row>
    <row r="100" spans="1:29">
      <c r="A100" s="27">
        <v>22705</v>
      </c>
      <c r="B100" s="27">
        <v>1</v>
      </c>
      <c r="C100" s="27">
        <f t="shared" si="2"/>
        <v>35</v>
      </c>
      <c r="D100" s="27">
        <v>1985</v>
      </c>
      <c r="E100" s="25">
        <f t="shared" si="3"/>
        <v>58</v>
      </c>
      <c r="F100">
        <v>3</v>
      </c>
      <c r="G100">
        <v>2</v>
      </c>
      <c r="H100">
        <v>2</v>
      </c>
      <c r="I100">
        <v>3</v>
      </c>
      <c r="J100">
        <v>3</v>
      </c>
      <c r="K100">
        <v>3</v>
      </c>
      <c r="L100">
        <v>2</v>
      </c>
      <c r="M100">
        <v>3</v>
      </c>
      <c r="N100">
        <v>2</v>
      </c>
      <c r="O100">
        <v>2</v>
      </c>
      <c r="P100">
        <v>3</v>
      </c>
      <c r="Q100">
        <v>3</v>
      </c>
      <c r="R100">
        <v>3</v>
      </c>
      <c r="S100">
        <v>2</v>
      </c>
      <c r="T100">
        <v>2</v>
      </c>
      <c r="U100">
        <v>3</v>
      </c>
      <c r="V100">
        <v>2</v>
      </c>
      <c r="W100">
        <v>2</v>
      </c>
      <c r="X100">
        <v>2</v>
      </c>
      <c r="Y100">
        <v>2</v>
      </c>
      <c r="Z100">
        <v>2</v>
      </c>
      <c r="AA100">
        <v>3</v>
      </c>
      <c r="AB100">
        <v>2</v>
      </c>
      <c r="AC100">
        <v>2</v>
      </c>
    </row>
    <row r="101" spans="1:29">
      <c r="A101" s="27">
        <v>20635</v>
      </c>
      <c r="B101" s="27">
        <v>0</v>
      </c>
      <c r="C101" s="27">
        <f t="shared" si="2"/>
        <v>34</v>
      </c>
      <c r="D101" s="27">
        <v>1986</v>
      </c>
      <c r="E101" s="25">
        <f t="shared" si="3"/>
        <v>59</v>
      </c>
      <c r="F101">
        <v>3</v>
      </c>
      <c r="G101">
        <v>2</v>
      </c>
      <c r="H101">
        <v>2</v>
      </c>
      <c r="I101">
        <v>1</v>
      </c>
      <c r="J101">
        <v>1</v>
      </c>
      <c r="K101">
        <v>3</v>
      </c>
      <c r="L101">
        <v>4</v>
      </c>
      <c r="M101">
        <v>2</v>
      </c>
      <c r="N101">
        <v>1</v>
      </c>
      <c r="O101">
        <v>2</v>
      </c>
      <c r="P101">
        <v>3</v>
      </c>
      <c r="Q101">
        <v>4</v>
      </c>
      <c r="R101">
        <v>2</v>
      </c>
      <c r="S101">
        <v>2</v>
      </c>
      <c r="T101">
        <v>2</v>
      </c>
      <c r="U101">
        <v>2</v>
      </c>
      <c r="V101">
        <v>2</v>
      </c>
      <c r="W101">
        <v>4</v>
      </c>
      <c r="X101">
        <v>3</v>
      </c>
      <c r="Y101">
        <v>3</v>
      </c>
      <c r="Z101">
        <v>3</v>
      </c>
      <c r="AA101">
        <v>3</v>
      </c>
      <c r="AB101">
        <v>2</v>
      </c>
      <c r="AC101">
        <v>3</v>
      </c>
    </row>
    <row r="102" spans="1:29">
      <c r="A102" s="27">
        <v>21068</v>
      </c>
      <c r="B102" s="27">
        <v>0</v>
      </c>
      <c r="C102" s="27">
        <f t="shared" si="2"/>
        <v>34</v>
      </c>
      <c r="D102" s="27">
        <v>1986</v>
      </c>
      <c r="E102" s="25">
        <f t="shared" si="3"/>
        <v>65</v>
      </c>
      <c r="F102">
        <v>3</v>
      </c>
      <c r="G102">
        <v>2</v>
      </c>
      <c r="H102">
        <v>3</v>
      </c>
      <c r="I102">
        <v>2</v>
      </c>
      <c r="J102">
        <v>3</v>
      </c>
      <c r="K102">
        <v>3</v>
      </c>
      <c r="L102">
        <v>4</v>
      </c>
      <c r="M102">
        <v>2</v>
      </c>
      <c r="N102">
        <v>2</v>
      </c>
      <c r="O102">
        <v>2</v>
      </c>
      <c r="P102">
        <v>3</v>
      </c>
      <c r="Q102">
        <v>3</v>
      </c>
      <c r="R102">
        <v>2</v>
      </c>
      <c r="S102">
        <v>3</v>
      </c>
      <c r="T102">
        <v>3</v>
      </c>
      <c r="U102">
        <v>3</v>
      </c>
      <c r="V102">
        <v>2</v>
      </c>
      <c r="W102">
        <v>3</v>
      </c>
      <c r="X102">
        <v>3</v>
      </c>
      <c r="Y102">
        <v>3</v>
      </c>
      <c r="Z102">
        <v>3</v>
      </c>
      <c r="AA102">
        <v>2</v>
      </c>
      <c r="AB102">
        <v>2</v>
      </c>
      <c r="AC102">
        <v>4</v>
      </c>
    </row>
    <row r="103" spans="1:29">
      <c r="A103" s="27">
        <v>23455</v>
      </c>
      <c r="B103" s="27">
        <v>0</v>
      </c>
      <c r="C103" s="27">
        <f t="shared" si="2"/>
        <v>34</v>
      </c>
      <c r="D103" s="27">
        <v>1986</v>
      </c>
      <c r="E103" s="25">
        <f t="shared" si="3"/>
        <v>54</v>
      </c>
      <c r="F103">
        <v>1</v>
      </c>
      <c r="G103">
        <v>3</v>
      </c>
      <c r="H103">
        <v>4</v>
      </c>
      <c r="I103">
        <v>3</v>
      </c>
      <c r="J103">
        <v>3</v>
      </c>
      <c r="K103">
        <v>4</v>
      </c>
      <c r="L103">
        <v>2</v>
      </c>
      <c r="M103">
        <v>2</v>
      </c>
      <c r="N103">
        <v>1</v>
      </c>
      <c r="O103">
        <v>2</v>
      </c>
      <c r="P103">
        <v>3</v>
      </c>
      <c r="Q103">
        <v>3</v>
      </c>
      <c r="R103">
        <v>3</v>
      </c>
      <c r="S103">
        <v>3</v>
      </c>
      <c r="T103">
        <v>2</v>
      </c>
      <c r="U103">
        <v>2</v>
      </c>
      <c r="V103">
        <v>1</v>
      </c>
      <c r="W103">
        <v>1</v>
      </c>
      <c r="X103">
        <v>2</v>
      </c>
      <c r="Y103">
        <v>1</v>
      </c>
      <c r="Z103">
        <v>1</v>
      </c>
      <c r="AA103">
        <v>3</v>
      </c>
      <c r="AB103">
        <v>2</v>
      </c>
      <c r="AC103">
        <v>2</v>
      </c>
    </row>
    <row r="104" spans="1:29">
      <c r="A104" s="27">
        <v>22905</v>
      </c>
      <c r="B104" s="27">
        <v>1</v>
      </c>
      <c r="C104" s="27">
        <f t="shared" si="2"/>
        <v>34</v>
      </c>
      <c r="D104" s="27">
        <v>1986</v>
      </c>
      <c r="E104" s="25">
        <f t="shared" si="3"/>
        <v>49</v>
      </c>
      <c r="F104">
        <v>2</v>
      </c>
      <c r="G104">
        <v>2</v>
      </c>
      <c r="H104">
        <v>2</v>
      </c>
      <c r="I104">
        <v>2</v>
      </c>
      <c r="J104">
        <v>2</v>
      </c>
      <c r="K104">
        <v>2</v>
      </c>
      <c r="L104">
        <v>2</v>
      </c>
      <c r="M104">
        <v>2</v>
      </c>
      <c r="N104">
        <v>2</v>
      </c>
      <c r="O104">
        <v>2</v>
      </c>
      <c r="P104">
        <v>2</v>
      </c>
      <c r="Q104">
        <v>2</v>
      </c>
      <c r="R104">
        <v>2</v>
      </c>
      <c r="S104">
        <v>2</v>
      </c>
      <c r="T104">
        <v>2</v>
      </c>
      <c r="U104">
        <v>2</v>
      </c>
      <c r="V104">
        <v>2</v>
      </c>
      <c r="W104">
        <v>2</v>
      </c>
      <c r="X104">
        <v>2</v>
      </c>
      <c r="Y104">
        <v>2</v>
      </c>
      <c r="Z104">
        <v>2</v>
      </c>
      <c r="AA104">
        <v>3</v>
      </c>
      <c r="AB104">
        <v>2</v>
      </c>
      <c r="AC104">
        <v>2</v>
      </c>
    </row>
    <row r="105" spans="1:29">
      <c r="A105" s="27">
        <v>23168</v>
      </c>
      <c r="B105" s="27">
        <v>1</v>
      </c>
      <c r="C105" s="27">
        <f t="shared" si="2"/>
        <v>34</v>
      </c>
      <c r="D105" s="27">
        <v>1986</v>
      </c>
      <c r="E105" s="25">
        <f t="shared" si="3"/>
        <v>53</v>
      </c>
      <c r="F105">
        <v>3</v>
      </c>
      <c r="G105">
        <v>2</v>
      </c>
      <c r="H105">
        <v>3</v>
      </c>
      <c r="I105">
        <v>2</v>
      </c>
      <c r="J105">
        <v>2</v>
      </c>
      <c r="K105">
        <v>2</v>
      </c>
      <c r="L105">
        <v>1</v>
      </c>
      <c r="M105">
        <v>2</v>
      </c>
      <c r="N105">
        <v>2</v>
      </c>
      <c r="O105">
        <v>2</v>
      </c>
      <c r="P105">
        <v>3</v>
      </c>
      <c r="Q105">
        <v>2</v>
      </c>
      <c r="R105">
        <v>2</v>
      </c>
      <c r="S105">
        <v>3</v>
      </c>
      <c r="T105">
        <v>3</v>
      </c>
      <c r="U105">
        <v>3</v>
      </c>
      <c r="V105">
        <v>2</v>
      </c>
      <c r="W105">
        <v>1</v>
      </c>
      <c r="X105">
        <v>3</v>
      </c>
      <c r="Y105">
        <v>1</v>
      </c>
      <c r="Z105">
        <v>3</v>
      </c>
      <c r="AA105">
        <v>2</v>
      </c>
      <c r="AB105">
        <v>2</v>
      </c>
      <c r="AC105">
        <v>2</v>
      </c>
    </row>
    <row r="106" spans="1:29">
      <c r="A106" s="27">
        <v>21041</v>
      </c>
      <c r="B106" s="27">
        <v>0</v>
      </c>
      <c r="C106" s="27">
        <f t="shared" si="2"/>
        <v>33</v>
      </c>
      <c r="D106" s="27">
        <v>1987</v>
      </c>
      <c r="E106" s="25">
        <f t="shared" si="3"/>
        <v>65</v>
      </c>
      <c r="F106">
        <v>4</v>
      </c>
      <c r="G106">
        <v>3</v>
      </c>
      <c r="H106">
        <v>3</v>
      </c>
      <c r="I106">
        <v>2</v>
      </c>
      <c r="J106">
        <v>4</v>
      </c>
      <c r="K106">
        <v>4</v>
      </c>
      <c r="L106">
        <v>2</v>
      </c>
      <c r="M106">
        <v>1</v>
      </c>
      <c r="N106">
        <v>2</v>
      </c>
      <c r="O106">
        <v>3</v>
      </c>
      <c r="P106">
        <v>4</v>
      </c>
      <c r="Q106">
        <v>4</v>
      </c>
      <c r="R106">
        <v>3</v>
      </c>
      <c r="S106">
        <v>2</v>
      </c>
      <c r="T106">
        <v>1</v>
      </c>
      <c r="U106">
        <v>4</v>
      </c>
      <c r="V106">
        <v>1</v>
      </c>
      <c r="W106">
        <v>2</v>
      </c>
      <c r="X106">
        <v>3</v>
      </c>
      <c r="Y106">
        <v>4</v>
      </c>
      <c r="Z106">
        <v>1</v>
      </c>
      <c r="AA106">
        <v>4</v>
      </c>
      <c r="AB106">
        <v>2</v>
      </c>
      <c r="AC106">
        <v>2</v>
      </c>
    </row>
    <row r="107" spans="1:29">
      <c r="A107" s="27">
        <v>23130</v>
      </c>
      <c r="B107" s="27">
        <v>0</v>
      </c>
      <c r="C107" s="27">
        <f t="shared" si="2"/>
        <v>33</v>
      </c>
      <c r="D107" s="27">
        <v>1987</v>
      </c>
      <c r="E107" s="25">
        <f t="shared" si="3"/>
        <v>59</v>
      </c>
      <c r="F107">
        <v>3</v>
      </c>
      <c r="G107">
        <v>3</v>
      </c>
      <c r="H107">
        <v>4</v>
      </c>
      <c r="I107">
        <v>4</v>
      </c>
      <c r="J107">
        <v>2</v>
      </c>
      <c r="K107">
        <v>3</v>
      </c>
      <c r="L107">
        <v>2</v>
      </c>
      <c r="M107">
        <v>2</v>
      </c>
      <c r="N107">
        <v>1</v>
      </c>
      <c r="O107">
        <v>3</v>
      </c>
      <c r="P107">
        <v>3</v>
      </c>
      <c r="Q107">
        <v>3</v>
      </c>
      <c r="R107">
        <v>3</v>
      </c>
      <c r="S107">
        <v>2</v>
      </c>
      <c r="T107">
        <v>1</v>
      </c>
      <c r="U107">
        <v>3</v>
      </c>
      <c r="V107">
        <v>2</v>
      </c>
      <c r="W107">
        <v>2</v>
      </c>
      <c r="X107">
        <v>2</v>
      </c>
      <c r="Y107">
        <v>2</v>
      </c>
      <c r="Z107">
        <v>2</v>
      </c>
      <c r="AA107">
        <v>3</v>
      </c>
      <c r="AB107">
        <v>2</v>
      </c>
      <c r="AC107">
        <v>2</v>
      </c>
    </row>
    <row r="108" spans="1:29">
      <c r="A108" s="27">
        <v>23257</v>
      </c>
      <c r="B108" s="27">
        <v>0</v>
      </c>
      <c r="C108" s="27">
        <f t="shared" si="2"/>
        <v>33</v>
      </c>
      <c r="D108" s="27">
        <v>1987</v>
      </c>
      <c r="E108" s="25">
        <f t="shared" si="3"/>
        <v>38</v>
      </c>
      <c r="F108">
        <v>3</v>
      </c>
      <c r="G108">
        <v>2</v>
      </c>
      <c r="H108">
        <v>1</v>
      </c>
      <c r="I108">
        <v>1</v>
      </c>
      <c r="J108">
        <v>2</v>
      </c>
      <c r="K108">
        <v>2</v>
      </c>
      <c r="L108">
        <v>1</v>
      </c>
      <c r="M108">
        <v>1</v>
      </c>
      <c r="N108">
        <v>1</v>
      </c>
      <c r="O108">
        <v>1</v>
      </c>
      <c r="P108">
        <v>1</v>
      </c>
      <c r="Q108">
        <v>4</v>
      </c>
      <c r="R108">
        <v>1</v>
      </c>
      <c r="S108">
        <v>1</v>
      </c>
      <c r="T108">
        <v>1</v>
      </c>
      <c r="U108">
        <v>3</v>
      </c>
      <c r="V108">
        <v>1</v>
      </c>
      <c r="W108">
        <v>1</v>
      </c>
      <c r="X108">
        <v>3</v>
      </c>
      <c r="Y108">
        <v>1</v>
      </c>
      <c r="Z108">
        <v>1</v>
      </c>
      <c r="AA108">
        <v>3</v>
      </c>
      <c r="AB108">
        <v>1</v>
      </c>
      <c r="AC108">
        <v>1</v>
      </c>
    </row>
    <row r="109" spans="1:29">
      <c r="A109" s="27">
        <v>23294</v>
      </c>
      <c r="B109" s="27">
        <v>0</v>
      </c>
      <c r="C109" s="27">
        <f t="shared" si="2"/>
        <v>33</v>
      </c>
      <c r="D109" s="27">
        <v>1987</v>
      </c>
      <c r="E109" s="25">
        <f t="shared" si="3"/>
        <v>70</v>
      </c>
      <c r="F109">
        <v>4</v>
      </c>
      <c r="G109">
        <v>4</v>
      </c>
      <c r="H109">
        <v>4</v>
      </c>
      <c r="I109">
        <v>3</v>
      </c>
      <c r="J109">
        <v>3</v>
      </c>
      <c r="K109">
        <v>3</v>
      </c>
      <c r="L109">
        <v>3</v>
      </c>
      <c r="M109">
        <v>3</v>
      </c>
      <c r="N109">
        <v>2</v>
      </c>
      <c r="O109">
        <v>2</v>
      </c>
      <c r="P109">
        <v>3</v>
      </c>
      <c r="Q109">
        <v>4</v>
      </c>
      <c r="R109">
        <v>3</v>
      </c>
      <c r="S109">
        <v>3</v>
      </c>
      <c r="T109">
        <v>2</v>
      </c>
      <c r="U109">
        <v>3</v>
      </c>
      <c r="V109">
        <v>2</v>
      </c>
      <c r="W109">
        <v>2</v>
      </c>
      <c r="X109">
        <v>4</v>
      </c>
      <c r="Y109">
        <v>3</v>
      </c>
      <c r="Z109">
        <v>1</v>
      </c>
      <c r="AA109">
        <v>3</v>
      </c>
      <c r="AB109">
        <v>3</v>
      </c>
      <c r="AC109">
        <v>3</v>
      </c>
    </row>
    <row r="110" spans="1:29">
      <c r="A110" s="27">
        <v>23708</v>
      </c>
      <c r="B110" s="27">
        <v>0</v>
      </c>
      <c r="C110" s="27">
        <f t="shared" si="2"/>
        <v>33</v>
      </c>
      <c r="D110" s="27">
        <v>1987</v>
      </c>
      <c r="E110" s="25">
        <f t="shared" si="3"/>
        <v>71</v>
      </c>
      <c r="F110">
        <v>4</v>
      </c>
      <c r="G110">
        <v>3</v>
      </c>
      <c r="H110">
        <v>3</v>
      </c>
      <c r="I110">
        <v>2</v>
      </c>
      <c r="J110">
        <v>3</v>
      </c>
      <c r="K110">
        <v>4</v>
      </c>
      <c r="L110">
        <v>3</v>
      </c>
      <c r="M110">
        <v>2</v>
      </c>
      <c r="N110">
        <v>1</v>
      </c>
      <c r="O110">
        <v>4</v>
      </c>
      <c r="P110">
        <v>3</v>
      </c>
      <c r="Q110">
        <v>4</v>
      </c>
      <c r="R110">
        <v>3</v>
      </c>
      <c r="S110">
        <v>3</v>
      </c>
      <c r="T110">
        <v>1</v>
      </c>
      <c r="U110">
        <v>4</v>
      </c>
      <c r="V110">
        <v>2</v>
      </c>
      <c r="W110">
        <v>4</v>
      </c>
      <c r="X110">
        <v>3</v>
      </c>
      <c r="Y110">
        <v>3</v>
      </c>
      <c r="Z110">
        <v>2</v>
      </c>
      <c r="AA110">
        <v>4</v>
      </c>
      <c r="AB110">
        <v>3</v>
      </c>
      <c r="AC110">
        <v>3</v>
      </c>
    </row>
    <row r="111" spans="1:29">
      <c r="A111" s="27">
        <v>20549</v>
      </c>
      <c r="B111" s="27">
        <v>1</v>
      </c>
      <c r="C111" s="27">
        <f t="shared" si="2"/>
        <v>33</v>
      </c>
      <c r="D111" s="27">
        <v>1987</v>
      </c>
      <c r="E111" s="25">
        <f t="shared" si="3"/>
        <v>46</v>
      </c>
      <c r="F111">
        <v>2</v>
      </c>
      <c r="G111">
        <v>1</v>
      </c>
      <c r="H111">
        <v>2</v>
      </c>
      <c r="I111">
        <v>1</v>
      </c>
      <c r="J111">
        <v>2</v>
      </c>
      <c r="K111">
        <v>1</v>
      </c>
      <c r="L111">
        <v>2</v>
      </c>
      <c r="M111">
        <v>3</v>
      </c>
      <c r="N111">
        <v>2</v>
      </c>
      <c r="O111">
        <v>1</v>
      </c>
      <c r="P111">
        <v>2</v>
      </c>
      <c r="Q111">
        <v>4</v>
      </c>
      <c r="R111">
        <v>1</v>
      </c>
      <c r="S111">
        <v>3</v>
      </c>
      <c r="T111">
        <v>1</v>
      </c>
      <c r="U111">
        <v>3</v>
      </c>
      <c r="V111">
        <v>1</v>
      </c>
      <c r="W111">
        <v>2</v>
      </c>
      <c r="X111">
        <v>3</v>
      </c>
      <c r="Y111">
        <v>3</v>
      </c>
      <c r="Z111">
        <v>1</v>
      </c>
      <c r="AA111">
        <v>3</v>
      </c>
      <c r="AB111">
        <v>1</v>
      </c>
      <c r="AC111">
        <v>1</v>
      </c>
    </row>
    <row r="112" spans="1:29">
      <c r="A112" s="27">
        <v>20762</v>
      </c>
      <c r="B112" s="27">
        <v>1</v>
      </c>
      <c r="C112" s="27">
        <f t="shared" si="2"/>
        <v>33</v>
      </c>
      <c r="D112" s="27">
        <v>1987</v>
      </c>
      <c r="E112" s="25">
        <f t="shared" si="3"/>
        <v>28</v>
      </c>
      <c r="F112">
        <v>1</v>
      </c>
      <c r="G112">
        <v>1</v>
      </c>
      <c r="H112">
        <v>1</v>
      </c>
      <c r="I112">
        <v>1</v>
      </c>
      <c r="J112">
        <v>1</v>
      </c>
      <c r="K112">
        <v>1</v>
      </c>
      <c r="L112">
        <v>1</v>
      </c>
      <c r="M112">
        <v>1</v>
      </c>
      <c r="N112">
        <v>1</v>
      </c>
      <c r="O112">
        <v>1</v>
      </c>
      <c r="P112">
        <v>1</v>
      </c>
      <c r="Q112">
        <v>1</v>
      </c>
      <c r="R112">
        <v>1</v>
      </c>
      <c r="S112">
        <v>1</v>
      </c>
      <c r="T112">
        <v>1</v>
      </c>
      <c r="U112">
        <v>1</v>
      </c>
      <c r="V112">
        <v>1</v>
      </c>
      <c r="W112">
        <v>1</v>
      </c>
      <c r="X112">
        <v>1</v>
      </c>
      <c r="Y112">
        <v>3</v>
      </c>
      <c r="Z112">
        <v>1</v>
      </c>
      <c r="AA112">
        <v>2</v>
      </c>
      <c r="AB112">
        <v>1</v>
      </c>
      <c r="AC112">
        <v>2</v>
      </c>
    </row>
    <row r="113" spans="1:29">
      <c r="A113" s="27">
        <v>19695</v>
      </c>
      <c r="B113" s="27">
        <v>0</v>
      </c>
      <c r="C113" s="27">
        <f t="shared" si="2"/>
        <v>32</v>
      </c>
      <c r="D113" s="27">
        <v>1988</v>
      </c>
      <c r="E113" s="25">
        <f t="shared" si="3"/>
        <v>55</v>
      </c>
      <c r="F113">
        <v>4</v>
      </c>
      <c r="G113">
        <v>2</v>
      </c>
      <c r="H113">
        <v>2</v>
      </c>
      <c r="I113">
        <v>2</v>
      </c>
      <c r="J113">
        <v>1</v>
      </c>
      <c r="K113">
        <v>3</v>
      </c>
      <c r="L113">
        <v>2</v>
      </c>
      <c r="M113">
        <v>2</v>
      </c>
      <c r="N113">
        <v>2</v>
      </c>
      <c r="O113">
        <v>2</v>
      </c>
      <c r="P113">
        <v>3</v>
      </c>
      <c r="Q113">
        <v>4</v>
      </c>
      <c r="R113">
        <v>2</v>
      </c>
      <c r="S113">
        <v>3</v>
      </c>
      <c r="T113">
        <v>1</v>
      </c>
      <c r="U113">
        <v>3</v>
      </c>
      <c r="V113">
        <v>1</v>
      </c>
      <c r="W113">
        <v>3</v>
      </c>
      <c r="X113">
        <v>4</v>
      </c>
      <c r="Y113">
        <v>3</v>
      </c>
      <c r="Z113">
        <v>1</v>
      </c>
      <c r="AA113">
        <v>3</v>
      </c>
      <c r="AB113">
        <v>1</v>
      </c>
      <c r="AC113">
        <v>1</v>
      </c>
    </row>
    <row r="114" spans="1:29">
      <c r="A114" s="27">
        <v>20557</v>
      </c>
      <c r="B114" s="27">
        <v>0</v>
      </c>
      <c r="C114" s="27">
        <f t="shared" si="2"/>
        <v>32</v>
      </c>
      <c r="D114" s="27">
        <v>1988</v>
      </c>
      <c r="E114" s="25">
        <f t="shared" si="3"/>
        <v>68</v>
      </c>
      <c r="F114">
        <v>4</v>
      </c>
      <c r="G114">
        <v>3</v>
      </c>
      <c r="H114">
        <v>3</v>
      </c>
      <c r="I114">
        <v>3</v>
      </c>
      <c r="J114">
        <v>3</v>
      </c>
      <c r="K114">
        <v>4</v>
      </c>
      <c r="L114">
        <v>3</v>
      </c>
      <c r="M114">
        <v>2</v>
      </c>
      <c r="N114">
        <v>2</v>
      </c>
      <c r="O114">
        <v>4</v>
      </c>
      <c r="P114">
        <v>3</v>
      </c>
      <c r="Q114">
        <v>3</v>
      </c>
      <c r="R114">
        <v>3</v>
      </c>
      <c r="S114">
        <v>3</v>
      </c>
      <c r="T114">
        <v>2</v>
      </c>
      <c r="U114">
        <v>3</v>
      </c>
      <c r="V114">
        <v>2</v>
      </c>
      <c r="W114">
        <v>2</v>
      </c>
      <c r="X114">
        <v>3</v>
      </c>
      <c r="Y114">
        <v>2</v>
      </c>
      <c r="Z114">
        <v>2</v>
      </c>
      <c r="AA114">
        <v>3</v>
      </c>
      <c r="AB114">
        <v>3</v>
      </c>
      <c r="AC114">
        <v>3</v>
      </c>
    </row>
    <row r="115" spans="1:29">
      <c r="A115" s="27">
        <v>21556</v>
      </c>
      <c r="B115" s="27">
        <v>0</v>
      </c>
      <c r="C115" s="27">
        <f t="shared" si="2"/>
        <v>32</v>
      </c>
      <c r="D115" s="27">
        <v>1988</v>
      </c>
      <c r="E115" s="25">
        <f t="shared" si="3"/>
        <v>46</v>
      </c>
      <c r="F115">
        <v>4</v>
      </c>
      <c r="G115">
        <v>1</v>
      </c>
      <c r="H115">
        <v>1</v>
      </c>
      <c r="I115">
        <v>1</v>
      </c>
      <c r="J115">
        <v>2</v>
      </c>
      <c r="K115">
        <v>2</v>
      </c>
      <c r="L115">
        <v>2</v>
      </c>
      <c r="M115">
        <v>2</v>
      </c>
      <c r="N115">
        <v>2</v>
      </c>
      <c r="O115">
        <v>1</v>
      </c>
      <c r="P115">
        <v>3</v>
      </c>
      <c r="Q115">
        <v>3</v>
      </c>
      <c r="R115">
        <v>1</v>
      </c>
      <c r="S115">
        <v>2</v>
      </c>
      <c r="T115">
        <v>1</v>
      </c>
      <c r="U115">
        <v>3</v>
      </c>
      <c r="V115">
        <v>1</v>
      </c>
      <c r="W115">
        <v>1</v>
      </c>
      <c r="X115">
        <v>3</v>
      </c>
      <c r="Y115">
        <v>2</v>
      </c>
      <c r="Z115">
        <v>2</v>
      </c>
      <c r="AA115">
        <v>3</v>
      </c>
      <c r="AB115">
        <v>1</v>
      </c>
      <c r="AC115">
        <v>2</v>
      </c>
    </row>
    <row r="116" spans="1:29">
      <c r="A116" s="27">
        <v>21813</v>
      </c>
      <c r="B116" s="27">
        <v>0</v>
      </c>
      <c r="C116" s="27">
        <f t="shared" si="2"/>
        <v>32</v>
      </c>
      <c r="D116" s="27">
        <v>1988</v>
      </c>
      <c r="E116" s="25">
        <f t="shared" si="3"/>
        <v>68</v>
      </c>
      <c r="F116">
        <v>3</v>
      </c>
      <c r="G116">
        <v>4</v>
      </c>
      <c r="H116">
        <v>4</v>
      </c>
      <c r="I116">
        <v>1</v>
      </c>
      <c r="J116">
        <v>4</v>
      </c>
      <c r="K116">
        <v>3</v>
      </c>
      <c r="L116">
        <v>4</v>
      </c>
      <c r="M116">
        <v>4</v>
      </c>
      <c r="N116">
        <v>3</v>
      </c>
      <c r="O116">
        <v>2</v>
      </c>
      <c r="P116">
        <v>2</v>
      </c>
      <c r="Q116">
        <v>2</v>
      </c>
      <c r="R116">
        <v>4</v>
      </c>
      <c r="S116">
        <v>4</v>
      </c>
      <c r="T116">
        <v>2</v>
      </c>
      <c r="U116">
        <v>1</v>
      </c>
      <c r="V116">
        <v>1</v>
      </c>
      <c r="W116">
        <v>3</v>
      </c>
      <c r="X116">
        <v>1</v>
      </c>
      <c r="Y116">
        <v>2</v>
      </c>
      <c r="Z116">
        <v>4</v>
      </c>
      <c r="AA116">
        <v>3</v>
      </c>
      <c r="AB116">
        <v>4</v>
      </c>
      <c r="AC116">
        <v>3</v>
      </c>
    </row>
    <row r="117" spans="1:29">
      <c r="A117" s="27">
        <v>22006</v>
      </c>
      <c r="B117" s="27">
        <v>0</v>
      </c>
      <c r="C117" s="27">
        <f t="shared" si="2"/>
        <v>32</v>
      </c>
      <c r="D117" s="27">
        <v>1988</v>
      </c>
      <c r="E117" s="25">
        <f t="shared" si="3"/>
        <v>59</v>
      </c>
      <c r="F117">
        <v>4</v>
      </c>
      <c r="G117">
        <v>2</v>
      </c>
      <c r="H117">
        <v>2</v>
      </c>
      <c r="I117">
        <v>1</v>
      </c>
      <c r="J117">
        <v>2</v>
      </c>
      <c r="K117">
        <v>4</v>
      </c>
      <c r="L117">
        <v>2</v>
      </c>
      <c r="M117">
        <v>2</v>
      </c>
      <c r="N117">
        <v>2</v>
      </c>
      <c r="O117">
        <v>4</v>
      </c>
      <c r="P117">
        <v>2</v>
      </c>
      <c r="Q117">
        <v>4</v>
      </c>
      <c r="R117">
        <v>2</v>
      </c>
      <c r="S117">
        <v>2</v>
      </c>
      <c r="T117">
        <v>2</v>
      </c>
      <c r="U117">
        <v>2</v>
      </c>
      <c r="V117">
        <v>2</v>
      </c>
      <c r="W117">
        <v>2</v>
      </c>
      <c r="X117">
        <v>3</v>
      </c>
      <c r="Y117">
        <v>4</v>
      </c>
      <c r="Z117">
        <v>2</v>
      </c>
      <c r="AA117">
        <v>3</v>
      </c>
      <c r="AB117">
        <v>1</v>
      </c>
      <c r="AC117">
        <v>3</v>
      </c>
    </row>
    <row r="118" spans="1:29">
      <c r="A118" s="27">
        <v>22046</v>
      </c>
      <c r="B118" s="27">
        <v>0</v>
      </c>
      <c r="C118" s="27">
        <f t="shared" si="2"/>
        <v>32</v>
      </c>
      <c r="D118" s="27">
        <v>1988</v>
      </c>
      <c r="E118" s="25">
        <f t="shared" si="3"/>
        <v>55</v>
      </c>
      <c r="F118">
        <v>3</v>
      </c>
      <c r="G118">
        <v>2</v>
      </c>
      <c r="H118">
        <v>3</v>
      </c>
      <c r="I118">
        <v>2</v>
      </c>
      <c r="J118">
        <v>3</v>
      </c>
      <c r="K118">
        <v>2</v>
      </c>
      <c r="L118">
        <v>3</v>
      </c>
      <c r="M118">
        <v>2</v>
      </c>
      <c r="N118">
        <v>2</v>
      </c>
      <c r="O118">
        <v>2</v>
      </c>
      <c r="P118">
        <v>3</v>
      </c>
      <c r="Q118">
        <v>3</v>
      </c>
      <c r="R118">
        <v>3</v>
      </c>
      <c r="S118">
        <v>2</v>
      </c>
      <c r="T118">
        <v>1</v>
      </c>
      <c r="U118">
        <v>2</v>
      </c>
      <c r="V118">
        <v>2</v>
      </c>
      <c r="W118">
        <v>1</v>
      </c>
      <c r="X118">
        <v>2</v>
      </c>
      <c r="Y118">
        <v>3</v>
      </c>
      <c r="Z118">
        <v>1</v>
      </c>
      <c r="AA118">
        <v>3</v>
      </c>
      <c r="AB118">
        <v>2</v>
      </c>
      <c r="AC118">
        <v>3</v>
      </c>
    </row>
    <row r="119" spans="1:29">
      <c r="A119" s="27">
        <v>22566</v>
      </c>
      <c r="B119" s="27">
        <v>0</v>
      </c>
      <c r="C119" s="27">
        <f t="shared" si="2"/>
        <v>32</v>
      </c>
      <c r="D119" s="27">
        <v>1988</v>
      </c>
      <c r="E119" s="25">
        <f t="shared" si="3"/>
        <v>48</v>
      </c>
      <c r="F119">
        <v>3</v>
      </c>
      <c r="G119">
        <v>2</v>
      </c>
      <c r="H119">
        <v>2</v>
      </c>
      <c r="I119">
        <v>2</v>
      </c>
      <c r="J119">
        <v>1</v>
      </c>
      <c r="K119">
        <v>2</v>
      </c>
      <c r="L119">
        <v>2</v>
      </c>
      <c r="M119">
        <v>2</v>
      </c>
      <c r="N119">
        <v>1</v>
      </c>
      <c r="O119">
        <v>1</v>
      </c>
      <c r="P119">
        <v>3</v>
      </c>
      <c r="Q119">
        <v>4</v>
      </c>
      <c r="R119">
        <v>2</v>
      </c>
      <c r="S119">
        <v>2</v>
      </c>
      <c r="T119">
        <v>1</v>
      </c>
      <c r="U119">
        <v>2</v>
      </c>
      <c r="V119">
        <v>1</v>
      </c>
      <c r="W119">
        <v>1</v>
      </c>
      <c r="X119">
        <v>3</v>
      </c>
      <c r="Y119">
        <v>3</v>
      </c>
      <c r="Z119">
        <v>2</v>
      </c>
      <c r="AA119">
        <v>3</v>
      </c>
      <c r="AB119">
        <v>1</v>
      </c>
      <c r="AC119">
        <v>2</v>
      </c>
    </row>
    <row r="120" spans="1:29">
      <c r="A120" s="27">
        <v>19696</v>
      </c>
      <c r="B120" s="27">
        <v>0</v>
      </c>
      <c r="C120" s="27">
        <f t="shared" si="2"/>
        <v>31</v>
      </c>
      <c r="D120" s="27">
        <v>1989</v>
      </c>
      <c r="E120" s="25">
        <f t="shared" si="3"/>
        <v>58</v>
      </c>
      <c r="F120">
        <v>1</v>
      </c>
      <c r="G120">
        <v>1</v>
      </c>
      <c r="H120">
        <v>1</v>
      </c>
      <c r="I120">
        <v>2</v>
      </c>
      <c r="J120">
        <v>2</v>
      </c>
      <c r="K120">
        <v>3</v>
      </c>
      <c r="L120">
        <v>3</v>
      </c>
      <c r="M120">
        <v>3</v>
      </c>
      <c r="N120">
        <v>2</v>
      </c>
      <c r="O120">
        <v>1</v>
      </c>
      <c r="P120">
        <v>3</v>
      </c>
      <c r="Q120">
        <v>4</v>
      </c>
      <c r="R120">
        <v>4</v>
      </c>
      <c r="S120">
        <v>3</v>
      </c>
      <c r="T120">
        <v>1</v>
      </c>
      <c r="U120">
        <v>2</v>
      </c>
      <c r="V120">
        <v>3</v>
      </c>
      <c r="W120">
        <v>3</v>
      </c>
      <c r="X120">
        <v>3</v>
      </c>
      <c r="Y120">
        <v>3</v>
      </c>
      <c r="Z120">
        <v>1</v>
      </c>
      <c r="AA120">
        <v>3</v>
      </c>
      <c r="AB120">
        <v>3</v>
      </c>
      <c r="AC120">
        <v>3</v>
      </c>
    </row>
    <row r="121" spans="1:29">
      <c r="A121" s="27">
        <v>20851</v>
      </c>
      <c r="B121" s="27">
        <v>0</v>
      </c>
      <c r="C121" s="27">
        <f t="shared" si="2"/>
        <v>31</v>
      </c>
      <c r="D121" s="27">
        <v>1989</v>
      </c>
      <c r="E121" s="25">
        <f t="shared" si="3"/>
        <v>60</v>
      </c>
      <c r="F121">
        <v>3</v>
      </c>
      <c r="G121">
        <v>3</v>
      </c>
      <c r="H121">
        <v>3</v>
      </c>
      <c r="I121">
        <v>2</v>
      </c>
      <c r="J121">
        <v>3</v>
      </c>
      <c r="K121">
        <v>2</v>
      </c>
      <c r="L121">
        <v>3</v>
      </c>
      <c r="M121">
        <v>2</v>
      </c>
      <c r="N121">
        <v>3</v>
      </c>
      <c r="O121">
        <v>1</v>
      </c>
      <c r="P121">
        <v>3</v>
      </c>
      <c r="Q121">
        <v>3</v>
      </c>
      <c r="R121">
        <v>3</v>
      </c>
      <c r="S121">
        <v>4</v>
      </c>
      <c r="T121">
        <v>2</v>
      </c>
      <c r="U121">
        <v>2</v>
      </c>
      <c r="V121">
        <v>2</v>
      </c>
      <c r="W121">
        <v>2</v>
      </c>
      <c r="X121">
        <v>3</v>
      </c>
      <c r="Y121">
        <v>3</v>
      </c>
      <c r="Z121">
        <v>2</v>
      </c>
      <c r="AA121">
        <v>3</v>
      </c>
      <c r="AB121">
        <v>1</v>
      </c>
      <c r="AC121">
        <v>2</v>
      </c>
    </row>
    <row r="122" spans="1:29">
      <c r="A122" s="27">
        <v>22838</v>
      </c>
      <c r="B122" s="27">
        <v>0</v>
      </c>
      <c r="C122" s="27">
        <f t="shared" si="2"/>
        <v>31</v>
      </c>
      <c r="D122" s="27">
        <v>1989</v>
      </c>
      <c r="E122" s="25">
        <f t="shared" si="3"/>
        <v>69</v>
      </c>
      <c r="F122">
        <v>3</v>
      </c>
      <c r="G122">
        <v>3</v>
      </c>
      <c r="H122">
        <v>3</v>
      </c>
      <c r="I122">
        <v>2</v>
      </c>
      <c r="J122">
        <v>3</v>
      </c>
      <c r="K122">
        <v>4</v>
      </c>
      <c r="L122">
        <v>3</v>
      </c>
      <c r="M122">
        <v>2</v>
      </c>
      <c r="N122">
        <v>2</v>
      </c>
      <c r="O122">
        <v>3</v>
      </c>
      <c r="P122">
        <v>3</v>
      </c>
      <c r="Q122">
        <v>2</v>
      </c>
      <c r="R122">
        <v>3</v>
      </c>
      <c r="S122">
        <v>3</v>
      </c>
      <c r="T122">
        <v>2</v>
      </c>
      <c r="U122">
        <v>3</v>
      </c>
      <c r="V122">
        <v>3</v>
      </c>
      <c r="W122">
        <v>3</v>
      </c>
      <c r="X122">
        <v>4</v>
      </c>
      <c r="Y122">
        <v>3</v>
      </c>
      <c r="Z122">
        <v>2</v>
      </c>
      <c r="AA122">
        <v>3</v>
      </c>
      <c r="AB122">
        <v>4</v>
      </c>
      <c r="AC122">
        <v>3</v>
      </c>
    </row>
    <row r="123" spans="1:29">
      <c r="A123" s="27">
        <v>21639</v>
      </c>
      <c r="B123" s="27">
        <v>1</v>
      </c>
      <c r="C123" s="27">
        <f t="shared" si="2"/>
        <v>31</v>
      </c>
      <c r="D123" s="27">
        <v>1989</v>
      </c>
      <c r="E123" s="25">
        <f t="shared" si="3"/>
        <v>57</v>
      </c>
      <c r="F123">
        <v>1</v>
      </c>
      <c r="G123">
        <v>1</v>
      </c>
      <c r="H123">
        <v>2</v>
      </c>
      <c r="I123">
        <v>3</v>
      </c>
      <c r="J123">
        <v>2</v>
      </c>
      <c r="K123">
        <v>4</v>
      </c>
      <c r="L123">
        <v>2</v>
      </c>
      <c r="M123">
        <v>3</v>
      </c>
      <c r="N123">
        <v>3</v>
      </c>
      <c r="O123">
        <v>3</v>
      </c>
      <c r="P123">
        <v>2</v>
      </c>
      <c r="Q123">
        <v>2</v>
      </c>
      <c r="R123">
        <v>3</v>
      </c>
      <c r="S123">
        <v>2</v>
      </c>
      <c r="T123">
        <v>1</v>
      </c>
      <c r="U123">
        <v>3</v>
      </c>
      <c r="V123">
        <v>3</v>
      </c>
      <c r="W123">
        <v>3</v>
      </c>
      <c r="X123">
        <v>2</v>
      </c>
      <c r="Y123">
        <v>2</v>
      </c>
      <c r="Z123">
        <v>1</v>
      </c>
      <c r="AA123">
        <v>3</v>
      </c>
      <c r="AB123">
        <v>2</v>
      </c>
      <c r="AC123">
        <v>4</v>
      </c>
    </row>
    <row r="124" spans="1:29">
      <c r="A124" s="27">
        <v>21894</v>
      </c>
      <c r="B124" s="27">
        <v>1</v>
      </c>
      <c r="C124" s="27">
        <f t="shared" si="2"/>
        <v>31</v>
      </c>
      <c r="D124" s="27">
        <v>1989</v>
      </c>
      <c r="E124" s="25">
        <f t="shared" si="3"/>
        <v>45</v>
      </c>
      <c r="F124">
        <v>3</v>
      </c>
      <c r="G124">
        <v>2</v>
      </c>
      <c r="H124">
        <v>2</v>
      </c>
      <c r="I124">
        <v>1</v>
      </c>
      <c r="J124">
        <v>2</v>
      </c>
      <c r="K124">
        <v>2</v>
      </c>
      <c r="L124">
        <v>1</v>
      </c>
      <c r="M124">
        <v>2</v>
      </c>
      <c r="N124">
        <v>1</v>
      </c>
      <c r="O124">
        <v>1</v>
      </c>
      <c r="P124">
        <v>2</v>
      </c>
      <c r="Q124">
        <v>3</v>
      </c>
      <c r="R124">
        <v>2</v>
      </c>
      <c r="S124">
        <v>3</v>
      </c>
      <c r="T124">
        <v>1</v>
      </c>
      <c r="U124">
        <v>3</v>
      </c>
      <c r="V124">
        <v>1</v>
      </c>
      <c r="W124">
        <v>1</v>
      </c>
      <c r="X124">
        <v>3</v>
      </c>
      <c r="Y124">
        <v>3</v>
      </c>
      <c r="Z124">
        <v>1</v>
      </c>
      <c r="AA124">
        <v>2</v>
      </c>
      <c r="AB124">
        <v>2</v>
      </c>
      <c r="AC124">
        <v>1</v>
      </c>
    </row>
    <row r="125" spans="1:29">
      <c r="A125" s="27">
        <v>19585</v>
      </c>
      <c r="B125" s="27">
        <v>0</v>
      </c>
      <c r="C125" s="27">
        <f t="shared" si="2"/>
        <v>30</v>
      </c>
      <c r="D125" s="27">
        <v>1990</v>
      </c>
      <c r="E125" s="25">
        <f t="shared" si="3"/>
        <v>55</v>
      </c>
      <c r="F125">
        <v>2</v>
      </c>
      <c r="G125">
        <v>2</v>
      </c>
      <c r="H125">
        <v>2</v>
      </c>
      <c r="I125">
        <v>2</v>
      </c>
      <c r="J125">
        <v>2</v>
      </c>
      <c r="K125">
        <v>2</v>
      </c>
      <c r="L125">
        <v>2</v>
      </c>
      <c r="M125">
        <v>2</v>
      </c>
      <c r="N125">
        <v>2</v>
      </c>
      <c r="O125">
        <v>2</v>
      </c>
      <c r="P125">
        <v>3</v>
      </c>
      <c r="Q125">
        <v>3</v>
      </c>
      <c r="R125">
        <v>2</v>
      </c>
      <c r="S125">
        <v>2</v>
      </c>
      <c r="T125">
        <v>2</v>
      </c>
      <c r="U125">
        <v>3</v>
      </c>
      <c r="V125">
        <v>2</v>
      </c>
      <c r="W125">
        <v>3</v>
      </c>
      <c r="X125">
        <v>3</v>
      </c>
      <c r="Y125">
        <v>3</v>
      </c>
      <c r="Z125">
        <v>2</v>
      </c>
      <c r="AA125">
        <v>3</v>
      </c>
      <c r="AB125">
        <v>2</v>
      </c>
      <c r="AC125">
        <v>2</v>
      </c>
    </row>
    <row r="126" spans="1:29">
      <c r="A126" s="27">
        <v>19657</v>
      </c>
      <c r="B126" s="27">
        <v>0</v>
      </c>
      <c r="C126" s="27">
        <f t="shared" si="2"/>
        <v>30</v>
      </c>
      <c r="D126" s="27">
        <v>1990</v>
      </c>
      <c r="E126" s="25">
        <f t="shared" si="3"/>
        <v>56</v>
      </c>
      <c r="F126">
        <v>2</v>
      </c>
      <c r="G126">
        <v>2</v>
      </c>
      <c r="H126">
        <v>3</v>
      </c>
      <c r="I126">
        <v>4</v>
      </c>
      <c r="J126">
        <v>3</v>
      </c>
      <c r="K126">
        <v>2</v>
      </c>
      <c r="L126">
        <v>4</v>
      </c>
      <c r="M126">
        <v>3</v>
      </c>
      <c r="N126">
        <v>2</v>
      </c>
      <c r="O126">
        <v>1</v>
      </c>
      <c r="P126">
        <v>2</v>
      </c>
      <c r="Q126">
        <v>4</v>
      </c>
      <c r="R126">
        <v>3</v>
      </c>
      <c r="S126">
        <v>3</v>
      </c>
      <c r="T126">
        <v>1</v>
      </c>
      <c r="U126">
        <v>1</v>
      </c>
      <c r="V126">
        <v>1</v>
      </c>
      <c r="W126">
        <v>1</v>
      </c>
      <c r="X126">
        <v>1</v>
      </c>
      <c r="Y126">
        <v>1</v>
      </c>
      <c r="Z126">
        <v>3</v>
      </c>
      <c r="AA126">
        <v>3</v>
      </c>
      <c r="AB126">
        <v>3</v>
      </c>
      <c r="AC126">
        <v>3</v>
      </c>
    </row>
    <row r="127" spans="1:29">
      <c r="A127" s="27">
        <v>20886</v>
      </c>
      <c r="B127" s="27">
        <v>0</v>
      </c>
      <c r="C127" s="27">
        <f t="shared" si="2"/>
        <v>30</v>
      </c>
      <c r="D127" s="27">
        <v>1990</v>
      </c>
      <c r="E127" s="25">
        <f t="shared" si="3"/>
        <v>67</v>
      </c>
      <c r="F127">
        <v>4</v>
      </c>
      <c r="G127">
        <v>4</v>
      </c>
      <c r="H127">
        <v>3</v>
      </c>
      <c r="I127">
        <v>3</v>
      </c>
      <c r="J127">
        <v>3</v>
      </c>
      <c r="K127">
        <v>3</v>
      </c>
      <c r="L127">
        <v>2</v>
      </c>
      <c r="M127">
        <v>2</v>
      </c>
      <c r="N127">
        <v>3</v>
      </c>
      <c r="O127">
        <v>3</v>
      </c>
      <c r="P127">
        <v>3</v>
      </c>
      <c r="Q127">
        <v>4</v>
      </c>
      <c r="R127">
        <v>3</v>
      </c>
      <c r="S127">
        <v>4</v>
      </c>
      <c r="T127">
        <v>2</v>
      </c>
      <c r="U127">
        <v>2</v>
      </c>
      <c r="V127">
        <v>2</v>
      </c>
      <c r="W127">
        <v>3</v>
      </c>
      <c r="X127">
        <v>2</v>
      </c>
      <c r="Y127">
        <v>2</v>
      </c>
      <c r="Z127">
        <v>2</v>
      </c>
      <c r="AA127">
        <v>3</v>
      </c>
      <c r="AB127">
        <v>3</v>
      </c>
      <c r="AC127">
        <v>2</v>
      </c>
    </row>
    <row r="128" spans="1:29">
      <c r="A128" s="27">
        <v>23107</v>
      </c>
      <c r="B128" s="27">
        <v>0</v>
      </c>
      <c r="C128" s="27">
        <f t="shared" si="2"/>
        <v>30</v>
      </c>
      <c r="D128" s="27">
        <v>1990</v>
      </c>
      <c r="E128" s="25">
        <f t="shared" si="3"/>
        <v>67</v>
      </c>
      <c r="F128">
        <v>3</v>
      </c>
      <c r="G128">
        <v>3</v>
      </c>
      <c r="H128">
        <v>3</v>
      </c>
      <c r="I128">
        <v>3</v>
      </c>
      <c r="J128">
        <v>3</v>
      </c>
      <c r="K128">
        <v>3</v>
      </c>
      <c r="L128">
        <v>2</v>
      </c>
      <c r="M128">
        <v>3</v>
      </c>
      <c r="N128">
        <v>2</v>
      </c>
      <c r="O128">
        <v>2</v>
      </c>
      <c r="P128">
        <v>3</v>
      </c>
      <c r="Q128">
        <v>3</v>
      </c>
      <c r="R128">
        <v>3</v>
      </c>
      <c r="S128">
        <v>2</v>
      </c>
      <c r="T128">
        <v>2</v>
      </c>
      <c r="U128">
        <v>2</v>
      </c>
      <c r="V128">
        <v>3</v>
      </c>
      <c r="W128">
        <v>3</v>
      </c>
      <c r="X128">
        <v>4</v>
      </c>
      <c r="Y128">
        <v>4</v>
      </c>
      <c r="Z128">
        <v>3</v>
      </c>
      <c r="AA128">
        <v>3</v>
      </c>
      <c r="AB128">
        <v>3</v>
      </c>
      <c r="AC128">
        <v>2</v>
      </c>
    </row>
    <row r="129" spans="1:29">
      <c r="A129" s="27">
        <v>23454</v>
      </c>
      <c r="B129" s="27">
        <v>0</v>
      </c>
      <c r="C129" s="27">
        <f t="shared" si="2"/>
        <v>30</v>
      </c>
      <c r="D129" s="27">
        <v>1990</v>
      </c>
      <c r="E129" s="25">
        <f t="shared" si="3"/>
        <v>70</v>
      </c>
      <c r="F129">
        <v>2</v>
      </c>
      <c r="G129">
        <v>4</v>
      </c>
      <c r="H129">
        <v>3</v>
      </c>
      <c r="I129">
        <v>3</v>
      </c>
      <c r="J129">
        <v>2</v>
      </c>
      <c r="K129">
        <v>1</v>
      </c>
      <c r="L129">
        <v>4</v>
      </c>
      <c r="M129">
        <v>4</v>
      </c>
      <c r="N129">
        <v>2</v>
      </c>
      <c r="O129">
        <v>2</v>
      </c>
      <c r="P129">
        <v>4</v>
      </c>
      <c r="Q129">
        <v>4</v>
      </c>
      <c r="R129">
        <v>3</v>
      </c>
      <c r="S129">
        <v>3</v>
      </c>
      <c r="T129">
        <v>2</v>
      </c>
      <c r="U129">
        <v>3</v>
      </c>
      <c r="V129">
        <v>3</v>
      </c>
      <c r="W129">
        <v>2</v>
      </c>
      <c r="X129">
        <v>4</v>
      </c>
      <c r="Y129">
        <v>4</v>
      </c>
      <c r="Z129">
        <v>2</v>
      </c>
      <c r="AA129">
        <v>4</v>
      </c>
      <c r="AB129">
        <v>1</v>
      </c>
      <c r="AC129">
        <v>4</v>
      </c>
    </row>
    <row r="130" spans="1:29">
      <c r="A130" s="27">
        <v>23473</v>
      </c>
      <c r="B130" s="27">
        <v>0</v>
      </c>
      <c r="C130" s="27">
        <f t="shared" ref="C130:C193" si="4">2020-D130</f>
        <v>30</v>
      </c>
      <c r="D130" s="27">
        <v>1990</v>
      </c>
      <c r="E130" s="25">
        <f t="shared" ref="E130:E193" si="5">SUM(F130:AC130)</f>
        <v>55</v>
      </c>
      <c r="F130">
        <v>2</v>
      </c>
      <c r="G130">
        <v>3</v>
      </c>
      <c r="H130">
        <v>3</v>
      </c>
      <c r="I130">
        <v>3</v>
      </c>
      <c r="J130">
        <v>2</v>
      </c>
      <c r="K130">
        <v>1</v>
      </c>
      <c r="L130">
        <v>2</v>
      </c>
      <c r="M130">
        <v>3</v>
      </c>
      <c r="N130">
        <v>1</v>
      </c>
      <c r="O130">
        <v>1</v>
      </c>
      <c r="P130">
        <v>3</v>
      </c>
      <c r="Q130">
        <v>4</v>
      </c>
      <c r="R130">
        <v>2</v>
      </c>
      <c r="S130">
        <v>3</v>
      </c>
      <c r="T130">
        <v>1</v>
      </c>
      <c r="U130">
        <v>2</v>
      </c>
      <c r="V130">
        <v>2</v>
      </c>
      <c r="W130">
        <v>2</v>
      </c>
      <c r="X130">
        <v>4</v>
      </c>
      <c r="Y130">
        <v>3</v>
      </c>
      <c r="Z130">
        <v>1</v>
      </c>
      <c r="AA130">
        <v>4</v>
      </c>
      <c r="AB130">
        <v>2</v>
      </c>
      <c r="AC130">
        <v>1</v>
      </c>
    </row>
    <row r="131" spans="1:29">
      <c r="A131" s="27">
        <v>23824</v>
      </c>
      <c r="B131" s="27">
        <v>0</v>
      </c>
      <c r="C131" s="27">
        <f t="shared" si="4"/>
        <v>30</v>
      </c>
      <c r="D131" s="27">
        <v>1990</v>
      </c>
      <c r="E131" s="25">
        <f t="shared" si="5"/>
        <v>63</v>
      </c>
      <c r="F131">
        <v>3</v>
      </c>
      <c r="G131">
        <v>2</v>
      </c>
      <c r="H131">
        <v>3</v>
      </c>
      <c r="I131">
        <v>2</v>
      </c>
      <c r="J131">
        <v>3</v>
      </c>
      <c r="K131">
        <v>1</v>
      </c>
      <c r="L131">
        <v>3</v>
      </c>
      <c r="M131">
        <v>2</v>
      </c>
      <c r="N131">
        <v>3</v>
      </c>
      <c r="O131">
        <v>1</v>
      </c>
      <c r="P131">
        <v>4</v>
      </c>
      <c r="Q131">
        <v>3</v>
      </c>
      <c r="R131">
        <v>3</v>
      </c>
      <c r="S131">
        <v>4</v>
      </c>
      <c r="T131">
        <v>3</v>
      </c>
      <c r="U131">
        <v>2</v>
      </c>
      <c r="V131">
        <v>2</v>
      </c>
      <c r="W131">
        <v>3</v>
      </c>
      <c r="X131">
        <v>2</v>
      </c>
      <c r="Y131">
        <v>1</v>
      </c>
      <c r="Z131">
        <v>3</v>
      </c>
      <c r="AA131">
        <v>4</v>
      </c>
      <c r="AB131">
        <v>3</v>
      </c>
      <c r="AC131">
        <v>3</v>
      </c>
    </row>
    <row r="132" spans="1:29">
      <c r="A132" s="27">
        <v>19516</v>
      </c>
      <c r="B132" s="27">
        <v>1</v>
      </c>
      <c r="C132" s="27">
        <f t="shared" si="4"/>
        <v>30</v>
      </c>
      <c r="D132" s="27">
        <v>1990</v>
      </c>
      <c r="E132" s="25">
        <f t="shared" si="5"/>
        <v>56</v>
      </c>
      <c r="F132">
        <v>3</v>
      </c>
      <c r="G132">
        <v>3</v>
      </c>
      <c r="H132">
        <v>2</v>
      </c>
      <c r="I132">
        <v>3</v>
      </c>
      <c r="J132">
        <v>2</v>
      </c>
      <c r="K132">
        <v>2</v>
      </c>
      <c r="L132">
        <v>2</v>
      </c>
      <c r="M132">
        <v>2</v>
      </c>
      <c r="N132">
        <v>2</v>
      </c>
      <c r="O132">
        <v>2</v>
      </c>
      <c r="P132">
        <v>2</v>
      </c>
      <c r="Q132">
        <v>3</v>
      </c>
      <c r="R132">
        <v>2</v>
      </c>
      <c r="S132">
        <v>3</v>
      </c>
      <c r="T132">
        <v>2</v>
      </c>
      <c r="U132">
        <v>3</v>
      </c>
      <c r="V132">
        <v>2</v>
      </c>
      <c r="W132">
        <v>2</v>
      </c>
      <c r="X132">
        <v>3</v>
      </c>
      <c r="Y132">
        <v>2</v>
      </c>
      <c r="Z132">
        <v>2</v>
      </c>
      <c r="AA132">
        <v>3</v>
      </c>
      <c r="AB132">
        <v>2</v>
      </c>
      <c r="AC132">
        <v>2</v>
      </c>
    </row>
    <row r="133" spans="1:29">
      <c r="A133" s="27">
        <v>19531</v>
      </c>
      <c r="B133" s="27">
        <v>1</v>
      </c>
      <c r="C133" s="27">
        <f t="shared" si="4"/>
        <v>30</v>
      </c>
      <c r="D133" s="27">
        <v>1990</v>
      </c>
      <c r="E133" s="25">
        <f t="shared" si="5"/>
        <v>52</v>
      </c>
      <c r="F133">
        <v>2</v>
      </c>
      <c r="G133">
        <v>3</v>
      </c>
      <c r="H133">
        <v>4</v>
      </c>
      <c r="I133">
        <v>2</v>
      </c>
      <c r="J133">
        <v>2</v>
      </c>
      <c r="K133">
        <v>1</v>
      </c>
      <c r="L133">
        <v>3</v>
      </c>
      <c r="M133">
        <v>2</v>
      </c>
      <c r="N133">
        <v>2</v>
      </c>
      <c r="O133">
        <v>1</v>
      </c>
      <c r="P133">
        <v>3</v>
      </c>
      <c r="Q133">
        <v>2</v>
      </c>
      <c r="R133">
        <v>2</v>
      </c>
      <c r="S133">
        <v>3</v>
      </c>
      <c r="T133">
        <v>3</v>
      </c>
      <c r="U133">
        <v>1</v>
      </c>
      <c r="V133">
        <v>2</v>
      </c>
      <c r="W133">
        <v>2</v>
      </c>
      <c r="X133">
        <v>2</v>
      </c>
      <c r="Y133">
        <v>1</v>
      </c>
      <c r="Z133">
        <v>3</v>
      </c>
      <c r="AA133">
        <v>2</v>
      </c>
      <c r="AB133">
        <v>2</v>
      </c>
      <c r="AC133">
        <v>2</v>
      </c>
    </row>
    <row r="134" spans="1:29">
      <c r="A134" s="27">
        <v>23206</v>
      </c>
      <c r="B134" s="27">
        <v>1</v>
      </c>
      <c r="C134" s="27">
        <f t="shared" si="4"/>
        <v>30</v>
      </c>
      <c r="D134" s="27">
        <v>1990</v>
      </c>
      <c r="E134" s="25">
        <f t="shared" si="5"/>
        <v>57</v>
      </c>
      <c r="F134">
        <v>1</v>
      </c>
      <c r="G134">
        <v>3</v>
      </c>
      <c r="H134">
        <v>3</v>
      </c>
      <c r="I134">
        <v>3</v>
      </c>
      <c r="J134">
        <v>2</v>
      </c>
      <c r="K134">
        <v>2</v>
      </c>
      <c r="L134">
        <v>2</v>
      </c>
      <c r="M134">
        <v>2</v>
      </c>
      <c r="N134">
        <v>2</v>
      </c>
      <c r="O134">
        <v>2</v>
      </c>
      <c r="P134">
        <v>4</v>
      </c>
      <c r="Q134">
        <v>3</v>
      </c>
      <c r="R134">
        <v>3</v>
      </c>
      <c r="S134">
        <v>3</v>
      </c>
      <c r="T134">
        <v>2</v>
      </c>
      <c r="U134">
        <v>2</v>
      </c>
      <c r="V134">
        <v>1</v>
      </c>
      <c r="W134">
        <v>2</v>
      </c>
      <c r="X134">
        <v>3</v>
      </c>
      <c r="Y134">
        <v>2</v>
      </c>
      <c r="Z134">
        <v>2</v>
      </c>
      <c r="AA134">
        <v>3</v>
      </c>
      <c r="AB134">
        <v>3</v>
      </c>
      <c r="AC134">
        <v>2</v>
      </c>
    </row>
    <row r="135" spans="1:29">
      <c r="A135" s="27">
        <v>23210</v>
      </c>
      <c r="B135" s="27">
        <v>1</v>
      </c>
      <c r="C135" s="27">
        <f t="shared" si="4"/>
        <v>30</v>
      </c>
      <c r="D135" s="27">
        <v>1990</v>
      </c>
      <c r="E135" s="25">
        <f t="shared" si="5"/>
        <v>43</v>
      </c>
      <c r="F135">
        <v>1</v>
      </c>
      <c r="G135">
        <v>2</v>
      </c>
      <c r="H135">
        <v>2</v>
      </c>
      <c r="I135">
        <v>2</v>
      </c>
      <c r="J135">
        <v>2</v>
      </c>
      <c r="K135">
        <v>1</v>
      </c>
      <c r="L135">
        <v>2</v>
      </c>
      <c r="M135">
        <v>2</v>
      </c>
      <c r="N135">
        <v>1</v>
      </c>
      <c r="O135">
        <v>1</v>
      </c>
      <c r="P135">
        <v>2</v>
      </c>
      <c r="Q135">
        <v>4</v>
      </c>
      <c r="R135">
        <v>1</v>
      </c>
      <c r="S135">
        <v>2</v>
      </c>
      <c r="T135">
        <v>1</v>
      </c>
      <c r="U135">
        <v>2</v>
      </c>
      <c r="V135">
        <v>1</v>
      </c>
      <c r="W135">
        <v>2</v>
      </c>
      <c r="X135">
        <v>2</v>
      </c>
      <c r="Y135">
        <v>2</v>
      </c>
      <c r="Z135">
        <v>2</v>
      </c>
      <c r="AA135">
        <v>2</v>
      </c>
      <c r="AB135">
        <v>1</v>
      </c>
      <c r="AC135">
        <v>3</v>
      </c>
    </row>
    <row r="136" spans="1:29">
      <c r="A136" s="27">
        <v>23632</v>
      </c>
      <c r="B136" s="27">
        <v>1</v>
      </c>
      <c r="C136" s="27">
        <f t="shared" si="4"/>
        <v>30</v>
      </c>
      <c r="D136" s="27">
        <v>1990</v>
      </c>
      <c r="E136" s="25">
        <f t="shared" si="5"/>
        <v>84</v>
      </c>
      <c r="F136">
        <v>4</v>
      </c>
      <c r="G136">
        <v>4</v>
      </c>
      <c r="H136">
        <v>4</v>
      </c>
      <c r="I136">
        <v>4</v>
      </c>
      <c r="J136">
        <v>4</v>
      </c>
      <c r="K136">
        <v>4</v>
      </c>
      <c r="L136">
        <v>3</v>
      </c>
      <c r="M136">
        <v>3</v>
      </c>
      <c r="N136">
        <v>3</v>
      </c>
      <c r="O136">
        <v>4</v>
      </c>
      <c r="P136">
        <v>3</v>
      </c>
      <c r="Q136">
        <v>3</v>
      </c>
      <c r="R136">
        <v>4</v>
      </c>
      <c r="S136">
        <v>3</v>
      </c>
      <c r="T136">
        <v>3</v>
      </c>
      <c r="U136">
        <v>2</v>
      </c>
      <c r="V136">
        <v>4</v>
      </c>
      <c r="W136">
        <v>3</v>
      </c>
      <c r="X136">
        <v>3</v>
      </c>
      <c r="Y136">
        <v>3</v>
      </c>
      <c r="Z136">
        <v>4</v>
      </c>
      <c r="AA136">
        <v>4</v>
      </c>
      <c r="AB136">
        <v>4</v>
      </c>
      <c r="AC136">
        <v>4</v>
      </c>
    </row>
    <row r="137" spans="1:29">
      <c r="A137" s="27">
        <v>20058</v>
      </c>
      <c r="B137" s="27">
        <v>0</v>
      </c>
      <c r="C137" s="27">
        <f t="shared" si="4"/>
        <v>29</v>
      </c>
      <c r="D137" s="27">
        <v>1991</v>
      </c>
      <c r="E137" s="25">
        <f t="shared" si="5"/>
        <v>70</v>
      </c>
      <c r="F137">
        <v>3</v>
      </c>
      <c r="G137">
        <v>4</v>
      </c>
      <c r="H137">
        <v>4</v>
      </c>
      <c r="I137">
        <v>4</v>
      </c>
      <c r="J137">
        <v>3</v>
      </c>
      <c r="K137">
        <v>3</v>
      </c>
      <c r="L137">
        <v>3</v>
      </c>
      <c r="M137">
        <v>4</v>
      </c>
      <c r="N137">
        <v>3</v>
      </c>
      <c r="O137">
        <v>3</v>
      </c>
      <c r="P137">
        <v>4</v>
      </c>
      <c r="Q137">
        <v>3</v>
      </c>
      <c r="R137">
        <v>4</v>
      </c>
      <c r="S137">
        <v>4</v>
      </c>
      <c r="T137">
        <v>2</v>
      </c>
      <c r="U137">
        <v>2</v>
      </c>
      <c r="V137">
        <v>1</v>
      </c>
      <c r="W137">
        <v>2</v>
      </c>
      <c r="X137">
        <v>2</v>
      </c>
      <c r="Y137">
        <v>1</v>
      </c>
      <c r="Z137">
        <v>4</v>
      </c>
      <c r="AA137">
        <v>4</v>
      </c>
      <c r="AB137">
        <v>2</v>
      </c>
      <c r="AC137">
        <v>1</v>
      </c>
    </row>
    <row r="138" spans="1:29">
      <c r="A138" s="27">
        <v>20732</v>
      </c>
      <c r="B138" s="27">
        <v>0</v>
      </c>
      <c r="C138" s="27">
        <f t="shared" si="4"/>
        <v>29</v>
      </c>
      <c r="D138" s="27">
        <v>1991</v>
      </c>
      <c r="E138" s="25">
        <f t="shared" si="5"/>
        <v>66</v>
      </c>
      <c r="F138">
        <v>4</v>
      </c>
      <c r="G138">
        <v>3</v>
      </c>
      <c r="H138">
        <v>3</v>
      </c>
      <c r="I138">
        <v>3</v>
      </c>
      <c r="J138">
        <v>2</v>
      </c>
      <c r="K138">
        <v>4</v>
      </c>
      <c r="L138">
        <v>2</v>
      </c>
      <c r="M138">
        <v>3</v>
      </c>
      <c r="N138">
        <v>3</v>
      </c>
      <c r="O138">
        <v>4</v>
      </c>
      <c r="P138">
        <v>3</v>
      </c>
      <c r="Q138">
        <v>4</v>
      </c>
      <c r="R138">
        <v>3</v>
      </c>
      <c r="S138">
        <v>3</v>
      </c>
      <c r="T138">
        <v>2</v>
      </c>
      <c r="U138">
        <v>3</v>
      </c>
      <c r="V138">
        <v>1</v>
      </c>
      <c r="W138">
        <v>2</v>
      </c>
      <c r="X138">
        <v>2</v>
      </c>
      <c r="Y138">
        <v>2</v>
      </c>
      <c r="Z138">
        <v>3</v>
      </c>
      <c r="AA138">
        <v>2</v>
      </c>
      <c r="AB138">
        <v>2</v>
      </c>
      <c r="AC138">
        <v>3</v>
      </c>
    </row>
    <row r="139" spans="1:29">
      <c r="A139" s="27">
        <v>20874</v>
      </c>
      <c r="B139" s="27">
        <v>0</v>
      </c>
      <c r="C139" s="27">
        <f t="shared" si="4"/>
        <v>29</v>
      </c>
      <c r="D139" s="27">
        <v>1991</v>
      </c>
      <c r="E139" s="25">
        <f t="shared" si="5"/>
        <v>54</v>
      </c>
      <c r="F139">
        <v>1</v>
      </c>
      <c r="G139">
        <v>3</v>
      </c>
      <c r="H139">
        <v>3</v>
      </c>
      <c r="I139">
        <v>2</v>
      </c>
      <c r="J139">
        <v>2</v>
      </c>
      <c r="K139">
        <v>4</v>
      </c>
      <c r="L139">
        <v>2</v>
      </c>
      <c r="M139">
        <v>1</v>
      </c>
      <c r="N139">
        <v>2</v>
      </c>
      <c r="O139">
        <v>1</v>
      </c>
      <c r="P139">
        <v>1</v>
      </c>
      <c r="Q139">
        <v>1</v>
      </c>
      <c r="R139">
        <v>3</v>
      </c>
      <c r="S139">
        <v>2</v>
      </c>
      <c r="T139">
        <v>2</v>
      </c>
      <c r="U139">
        <v>3</v>
      </c>
      <c r="V139">
        <v>1</v>
      </c>
      <c r="W139">
        <v>3</v>
      </c>
      <c r="X139">
        <v>4</v>
      </c>
      <c r="Y139">
        <v>2</v>
      </c>
      <c r="Z139">
        <v>3</v>
      </c>
      <c r="AA139">
        <v>4</v>
      </c>
      <c r="AB139">
        <v>2</v>
      </c>
      <c r="AC139">
        <v>2</v>
      </c>
    </row>
    <row r="140" spans="1:29">
      <c r="A140" s="27">
        <v>21431</v>
      </c>
      <c r="B140" s="27">
        <v>0</v>
      </c>
      <c r="C140" s="27">
        <f t="shared" si="4"/>
        <v>29</v>
      </c>
      <c r="D140" s="27">
        <v>1991</v>
      </c>
      <c r="E140" s="25">
        <f t="shared" si="5"/>
        <v>59</v>
      </c>
      <c r="F140">
        <v>3</v>
      </c>
      <c r="G140">
        <v>2</v>
      </c>
      <c r="H140">
        <v>2</v>
      </c>
      <c r="I140">
        <v>2</v>
      </c>
      <c r="J140">
        <v>2</v>
      </c>
      <c r="K140">
        <v>3</v>
      </c>
      <c r="L140">
        <v>2</v>
      </c>
      <c r="M140">
        <v>2</v>
      </c>
      <c r="N140">
        <v>2</v>
      </c>
      <c r="O140">
        <v>3</v>
      </c>
      <c r="P140">
        <v>3</v>
      </c>
      <c r="Q140">
        <v>4</v>
      </c>
      <c r="R140">
        <v>2</v>
      </c>
      <c r="S140">
        <v>3</v>
      </c>
      <c r="T140">
        <v>1</v>
      </c>
      <c r="U140">
        <v>3</v>
      </c>
      <c r="V140">
        <v>1</v>
      </c>
      <c r="W140">
        <v>3</v>
      </c>
      <c r="X140">
        <v>3</v>
      </c>
      <c r="Y140">
        <v>4</v>
      </c>
      <c r="Z140">
        <v>2</v>
      </c>
      <c r="AA140">
        <v>3</v>
      </c>
      <c r="AB140">
        <v>2</v>
      </c>
      <c r="AC140">
        <v>2</v>
      </c>
    </row>
    <row r="141" spans="1:29">
      <c r="A141" s="27">
        <v>21551</v>
      </c>
      <c r="B141" s="27">
        <v>0</v>
      </c>
      <c r="C141" s="27">
        <f t="shared" si="4"/>
        <v>29</v>
      </c>
      <c r="D141" s="27">
        <v>1991</v>
      </c>
      <c r="E141" s="25">
        <f t="shared" si="5"/>
        <v>58</v>
      </c>
      <c r="F141">
        <v>3</v>
      </c>
      <c r="G141">
        <v>3</v>
      </c>
      <c r="H141">
        <v>3</v>
      </c>
      <c r="I141">
        <v>3</v>
      </c>
      <c r="J141">
        <v>3</v>
      </c>
      <c r="K141">
        <v>2</v>
      </c>
      <c r="L141">
        <v>2</v>
      </c>
      <c r="M141">
        <v>2</v>
      </c>
      <c r="N141">
        <v>3</v>
      </c>
      <c r="O141">
        <v>2</v>
      </c>
      <c r="P141">
        <v>3</v>
      </c>
      <c r="Q141">
        <v>3</v>
      </c>
      <c r="R141">
        <v>3</v>
      </c>
      <c r="S141">
        <v>3</v>
      </c>
      <c r="T141">
        <v>1</v>
      </c>
      <c r="U141">
        <v>1</v>
      </c>
      <c r="V141">
        <v>2</v>
      </c>
      <c r="W141">
        <v>2</v>
      </c>
      <c r="X141">
        <v>3</v>
      </c>
      <c r="Y141">
        <v>2</v>
      </c>
      <c r="Z141">
        <v>1</v>
      </c>
      <c r="AA141">
        <v>3</v>
      </c>
      <c r="AB141">
        <v>3</v>
      </c>
      <c r="AC141">
        <v>2</v>
      </c>
    </row>
    <row r="142" spans="1:29">
      <c r="A142" s="27">
        <v>21683</v>
      </c>
      <c r="B142" s="27">
        <v>0</v>
      </c>
      <c r="C142" s="27">
        <f t="shared" si="4"/>
        <v>29</v>
      </c>
      <c r="D142" s="27">
        <v>1991</v>
      </c>
      <c r="E142" s="25">
        <f t="shared" si="5"/>
        <v>53</v>
      </c>
      <c r="F142">
        <v>3</v>
      </c>
      <c r="G142">
        <v>4</v>
      </c>
      <c r="H142">
        <v>3</v>
      </c>
      <c r="I142">
        <v>1</v>
      </c>
      <c r="J142">
        <v>1</v>
      </c>
      <c r="K142">
        <v>3</v>
      </c>
      <c r="L142">
        <v>1</v>
      </c>
      <c r="M142">
        <v>1</v>
      </c>
      <c r="N142">
        <v>1</v>
      </c>
      <c r="O142">
        <v>1</v>
      </c>
      <c r="P142">
        <v>4</v>
      </c>
      <c r="Q142">
        <v>4</v>
      </c>
      <c r="R142">
        <v>1</v>
      </c>
      <c r="S142">
        <v>3</v>
      </c>
      <c r="T142">
        <v>1</v>
      </c>
      <c r="U142">
        <v>4</v>
      </c>
      <c r="V142">
        <v>1</v>
      </c>
      <c r="W142">
        <v>3</v>
      </c>
      <c r="X142">
        <v>1</v>
      </c>
      <c r="Y142">
        <v>4</v>
      </c>
      <c r="Z142">
        <v>2</v>
      </c>
      <c r="AA142">
        <v>4</v>
      </c>
      <c r="AB142">
        <v>1</v>
      </c>
      <c r="AC142">
        <v>1</v>
      </c>
    </row>
    <row r="143" spans="1:29">
      <c r="A143" s="27">
        <v>22246</v>
      </c>
      <c r="B143" s="27">
        <v>0</v>
      </c>
      <c r="C143" s="27">
        <f t="shared" si="4"/>
        <v>29</v>
      </c>
      <c r="D143" s="27">
        <v>1991</v>
      </c>
      <c r="E143" s="25">
        <f t="shared" si="5"/>
        <v>60</v>
      </c>
      <c r="F143">
        <v>4</v>
      </c>
      <c r="G143">
        <v>3</v>
      </c>
      <c r="H143">
        <v>3</v>
      </c>
      <c r="I143">
        <v>3</v>
      </c>
      <c r="J143">
        <v>3</v>
      </c>
      <c r="K143">
        <v>3</v>
      </c>
      <c r="L143">
        <v>3</v>
      </c>
      <c r="M143">
        <v>2</v>
      </c>
      <c r="N143">
        <v>2</v>
      </c>
      <c r="O143">
        <v>1</v>
      </c>
      <c r="P143">
        <v>3</v>
      </c>
      <c r="Q143">
        <v>2</v>
      </c>
      <c r="R143">
        <v>3</v>
      </c>
      <c r="S143">
        <v>2</v>
      </c>
      <c r="T143">
        <v>3</v>
      </c>
      <c r="U143">
        <v>3</v>
      </c>
      <c r="V143">
        <v>2</v>
      </c>
      <c r="W143">
        <v>2</v>
      </c>
      <c r="X143">
        <v>2</v>
      </c>
      <c r="Y143">
        <v>2</v>
      </c>
      <c r="Z143">
        <v>2</v>
      </c>
      <c r="AA143">
        <v>3</v>
      </c>
      <c r="AB143">
        <v>2</v>
      </c>
      <c r="AC143">
        <v>2</v>
      </c>
    </row>
    <row r="144" spans="1:29">
      <c r="A144" s="27">
        <v>23223</v>
      </c>
      <c r="B144" s="27">
        <v>0</v>
      </c>
      <c r="C144" s="27">
        <f t="shared" si="4"/>
        <v>29</v>
      </c>
      <c r="D144" s="27">
        <v>1991</v>
      </c>
      <c r="E144" s="25">
        <f t="shared" si="5"/>
        <v>57</v>
      </c>
      <c r="F144">
        <v>1</v>
      </c>
      <c r="G144">
        <v>3</v>
      </c>
      <c r="H144">
        <v>3</v>
      </c>
      <c r="I144">
        <v>3</v>
      </c>
      <c r="J144">
        <v>3</v>
      </c>
      <c r="K144">
        <v>3</v>
      </c>
      <c r="L144">
        <v>2</v>
      </c>
      <c r="M144">
        <v>2</v>
      </c>
      <c r="N144">
        <v>2</v>
      </c>
      <c r="O144">
        <v>2</v>
      </c>
      <c r="P144">
        <v>3</v>
      </c>
      <c r="Q144">
        <v>3</v>
      </c>
      <c r="R144">
        <v>3</v>
      </c>
      <c r="S144">
        <v>2</v>
      </c>
      <c r="T144">
        <v>2</v>
      </c>
      <c r="U144">
        <v>3</v>
      </c>
      <c r="V144">
        <v>2</v>
      </c>
      <c r="W144">
        <v>2</v>
      </c>
      <c r="X144">
        <v>2</v>
      </c>
      <c r="Y144">
        <v>2</v>
      </c>
      <c r="Z144">
        <v>2</v>
      </c>
      <c r="AA144">
        <v>3</v>
      </c>
      <c r="AB144">
        <v>2</v>
      </c>
      <c r="AC144">
        <v>2</v>
      </c>
    </row>
    <row r="145" spans="1:29">
      <c r="A145" s="27">
        <v>23238</v>
      </c>
      <c r="B145" s="27">
        <v>0</v>
      </c>
      <c r="C145" s="27">
        <f t="shared" si="4"/>
        <v>29</v>
      </c>
      <c r="D145" s="27">
        <v>1991</v>
      </c>
      <c r="E145" s="25">
        <f t="shared" si="5"/>
        <v>63</v>
      </c>
      <c r="F145">
        <v>4</v>
      </c>
      <c r="G145">
        <v>3</v>
      </c>
      <c r="H145">
        <v>3</v>
      </c>
      <c r="I145">
        <v>2</v>
      </c>
      <c r="J145">
        <v>2</v>
      </c>
      <c r="K145">
        <v>3</v>
      </c>
      <c r="L145">
        <v>2</v>
      </c>
      <c r="M145">
        <v>3</v>
      </c>
      <c r="N145">
        <v>2</v>
      </c>
      <c r="O145">
        <v>3</v>
      </c>
      <c r="P145">
        <v>3</v>
      </c>
      <c r="Q145">
        <v>1</v>
      </c>
      <c r="R145">
        <v>3</v>
      </c>
      <c r="S145">
        <v>3</v>
      </c>
      <c r="T145">
        <v>2</v>
      </c>
      <c r="U145">
        <v>2</v>
      </c>
      <c r="V145">
        <v>2</v>
      </c>
      <c r="W145">
        <v>2</v>
      </c>
      <c r="X145">
        <v>3</v>
      </c>
      <c r="Y145">
        <v>3</v>
      </c>
      <c r="Z145">
        <v>4</v>
      </c>
      <c r="AA145">
        <v>3</v>
      </c>
      <c r="AB145">
        <v>2</v>
      </c>
      <c r="AC145">
        <v>3</v>
      </c>
    </row>
    <row r="146" spans="1:29">
      <c r="A146" s="27">
        <v>20552</v>
      </c>
      <c r="B146" s="27">
        <v>1</v>
      </c>
      <c r="C146" s="27">
        <f t="shared" si="4"/>
        <v>29</v>
      </c>
      <c r="D146" s="27">
        <v>1991</v>
      </c>
      <c r="E146" s="25">
        <f t="shared" si="5"/>
        <v>59</v>
      </c>
      <c r="F146">
        <v>4</v>
      </c>
      <c r="G146">
        <v>4</v>
      </c>
      <c r="H146">
        <v>2</v>
      </c>
      <c r="I146">
        <v>2</v>
      </c>
      <c r="J146">
        <v>3</v>
      </c>
      <c r="K146">
        <v>1</v>
      </c>
      <c r="L146">
        <v>3</v>
      </c>
      <c r="M146">
        <v>2</v>
      </c>
      <c r="N146">
        <v>3</v>
      </c>
      <c r="O146">
        <v>1</v>
      </c>
      <c r="P146">
        <v>1</v>
      </c>
      <c r="Q146">
        <v>3</v>
      </c>
      <c r="R146">
        <v>1</v>
      </c>
      <c r="S146">
        <v>3</v>
      </c>
      <c r="T146">
        <v>1</v>
      </c>
      <c r="U146">
        <v>4</v>
      </c>
      <c r="V146">
        <v>2</v>
      </c>
      <c r="W146">
        <v>4</v>
      </c>
      <c r="X146">
        <v>3</v>
      </c>
      <c r="Y146">
        <v>2</v>
      </c>
      <c r="Z146">
        <v>3</v>
      </c>
      <c r="AA146">
        <v>3</v>
      </c>
      <c r="AB146">
        <v>1</v>
      </c>
      <c r="AC146">
        <v>3</v>
      </c>
    </row>
    <row r="147" spans="1:29">
      <c r="A147" s="27">
        <v>20712</v>
      </c>
      <c r="B147" s="27">
        <v>1</v>
      </c>
      <c r="C147" s="27">
        <f t="shared" si="4"/>
        <v>29</v>
      </c>
      <c r="D147" s="27">
        <v>1991</v>
      </c>
      <c r="E147" s="25">
        <f t="shared" si="5"/>
        <v>50</v>
      </c>
      <c r="F147">
        <v>4</v>
      </c>
      <c r="G147">
        <v>2</v>
      </c>
      <c r="H147">
        <v>3</v>
      </c>
      <c r="I147">
        <v>2</v>
      </c>
      <c r="J147">
        <v>2</v>
      </c>
      <c r="K147">
        <v>3</v>
      </c>
      <c r="L147">
        <v>2</v>
      </c>
      <c r="M147">
        <v>1</v>
      </c>
      <c r="N147">
        <v>1</v>
      </c>
      <c r="O147">
        <v>2</v>
      </c>
      <c r="P147">
        <v>4</v>
      </c>
      <c r="Q147">
        <v>2</v>
      </c>
      <c r="R147">
        <v>2</v>
      </c>
      <c r="S147">
        <v>2</v>
      </c>
      <c r="T147">
        <v>1</v>
      </c>
      <c r="U147">
        <v>1</v>
      </c>
      <c r="V147">
        <v>1</v>
      </c>
      <c r="W147">
        <v>2</v>
      </c>
      <c r="X147">
        <v>2</v>
      </c>
      <c r="Y147">
        <v>3</v>
      </c>
      <c r="Z147">
        <v>2</v>
      </c>
      <c r="AA147">
        <v>3</v>
      </c>
      <c r="AB147">
        <v>1</v>
      </c>
      <c r="AC147">
        <v>2</v>
      </c>
    </row>
    <row r="148" spans="1:29">
      <c r="A148" s="27">
        <v>21882</v>
      </c>
      <c r="B148" s="27">
        <v>1</v>
      </c>
      <c r="C148" s="27">
        <f t="shared" si="4"/>
        <v>29</v>
      </c>
      <c r="D148" s="27">
        <v>1991</v>
      </c>
      <c r="E148" s="25">
        <f t="shared" si="5"/>
        <v>50</v>
      </c>
      <c r="F148">
        <v>4</v>
      </c>
      <c r="G148">
        <v>2</v>
      </c>
      <c r="H148">
        <v>3</v>
      </c>
      <c r="I148">
        <v>1</v>
      </c>
      <c r="J148">
        <v>1</v>
      </c>
      <c r="K148">
        <v>1</v>
      </c>
      <c r="L148">
        <v>2</v>
      </c>
      <c r="M148">
        <v>1</v>
      </c>
      <c r="N148">
        <v>1</v>
      </c>
      <c r="O148">
        <v>1</v>
      </c>
      <c r="P148">
        <v>3</v>
      </c>
      <c r="Q148">
        <v>3</v>
      </c>
      <c r="R148">
        <v>1</v>
      </c>
      <c r="S148">
        <v>3</v>
      </c>
      <c r="T148">
        <v>1</v>
      </c>
      <c r="U148">
        <v>4</v>
      </c>
      <c r="V148">
        <v>1</v>
      </c>
      <c r="W148">
        <v>2</v>
      </c>
      <c r="X148">
        <v>3</v>
      </c>
      <c r="Y148">
        <v>4</v>
      </c>
      <c r="Z148">
        <v>2</v>
      </c>
      <c r="AA148">
        <v>3</v>
      </c>
      <c r="AB148">
        <v>1</v>
      </c>
      <c r="AC148">
        <v>2</v>
      </c>
    </row>
    <row r="149" spans="1:29">
      <c r="A149" s="27">
        <v>22212</v>
      </c>
      <c r="B149" s="27">
        <v>1</v>
      </c>
      <c r="C149" s="27">
        <f t="shared" si="4"/>
        <v>29</v>
      </c>
      <c r="D149" s="27">
        <v>1991</v>
      </c>
      <c r="E149" s="25">
        <f t="shared" si="5"/>
        <v>45</v>
      </c>
      <c r="F149">
        <v>2</v>
      </c>
      <c r="G149">
        <v>3</v>
      </c>
      <c r="H149">
        <v>3</v>
      </c>
      <c r="I149">
        <v>4</v>
      </c>
      <c r="J149">
        <v>3</v>
      </c>
      <c r="K149">
        <v>3</v>
      </c>
      <c r="L149">
        <v>3</v>
      </c>
      <c r="M149">
        <v>1</v>
      </c>
      <c r="N149">
        <v>1</v>
      </c>
      <c r="O149">
        <v>1</v>
      </c>
      <c r="P149">
        <v>2</v>
      </c>
      <c r="Q149">
        <v>1</v>
      </c>
      <c r="R149">
        <v>3</v>
      </c>
      <c r="S149">
        <v>3</v>
      </c>
      <c r="T149">
        <v>1</v>
      </c>
      <c r="U149">
        <v>1</v>
      </c>
      <c r="V149">
        <v>1</v>
      </c>
      <c r="W149">
        <v>1</v>
      </c>
      <c r="X149">
        <v>1</v>
      </c>
      <c r="Y149">
        <v>1</v>
      </c>
      <c r="Z149">
        <v>1</v>
      </c>
      <c r="AA149">
        <v>2</v>
      </c>
      <c r="AB149">
        <v>1</v>
      </c>
      <c r="AC149">
        <v>2</v>
      </c>
    </row>
    <row r="150" spans="1:29">
      <c r="A150" s="27">
        <v>19415</v>
      </c>
      <c r="B150" s="27">
        <v>0</v>
      </c>
      <c r="C150" s="27">
        <f t="shared" si="4"/>
        <v>28</v>
      </c>
      <c r="D150" s="27">
        <v>1992</v>
      </c>
      <c r="E150" s="25">
        <f t="shared" si="5"/>
        <v>57</v>
      </c>
      <c r="F150">
        <v>4</v>
      </c>
      <c r="G150">
        <v>2</v>
      </c>
      <c r="H150">
        <v>3</v>
      </c>
      <c r="I150">
        <v>2</v>
      </c>
      <c r="J150">
        <v>2</v>
      </c>
      <c r="K150">
        <v>2</v>
      </c>
      <c r="L150">
        <v>2</v>
      </c>
      <c r="M150">
        <v>1</v>
      </c>
      <c r="N150">
        <v>1</v>
      </c>
      <c r="O150">
        <v>2</v>
      </c>
      <c r="P150">
        <v>3</v>
      </c>
      <c r="Q150">
        <v>4</v>
      </c>
      <c r="R150">
        <v>2</v>
      </c>
      <c r="S150">
        <v>4</v>
      </c>
      <c r="T150">
        <v>1</v>
      </c>
      <c r="U150">
        <v>2</v>
      </c>
      <c r="V150">
        <v>2</v>
      </c>
      <c r="W150">
        <v>2</v>
      </c>
      <c r="X150">
        <v>4</v>
      </c>
      <c r="Y150">
        <v>1</v>
      </c>
      <c r="Z150">
        <v>3</v>
      </c>
      <c r="AA150">
        <v>3</v>
      </c>
      <c r="AB150">
        <v>3</v>
      </c>
      <c r="AC150">
        <v>2</v>
      </c>
    </row>
    <row r="151" spans="1:29">
      <c r="A151" s="27">
        <v>19678</v>
      </c>
      <c r="B151" s="27">
        <v>0</v>
      </c>
      <c r="C151" s="27">
        <f t="shared" si="4"/>
        <v>28</v>
      </c>
      <c r="D151" s="27">
        <v>1992</v>
      </c>
      <c r="E151" s="25">
        <f t="shared" si="5"/>
        <v>36</v>
      </c>
      <c r="F151">
        <v>1</v>
      </c>
      <c r="G151">
        <v>1</v>
      </c>
      <c r="H151">
        <v>1</v>
      </c>
      <c r="I151">
        <v>1</v>
      </c>
      <c r="J151">
        <v>1</v>
      </c>
      <c r="K151">
        <v>1</v>
      </c>
      <c r="L151">
        <v>1</v>
      </c>
      <c r="M151">
        <v>1</v>
      </c>
      <c r="N151">
        <v>1</v>
      </c>
      <c r="O151">
        <v>1</v>
      </c>
      <c r="P151">
        <v>2</v>
      </c>
      <c r="Q151">
        <v>4</v>
      </c>
      <c r="R151">
        <v>1</v>
      </c>
      <c r="S151">
        <v>1</v>
      </c>
      <c r="T151">
        <v>2</v>
      </c>
      <c r="U151">
        <v>2</v>
      </c>
      <c r="V151">
        <v>1</v>
      </c>
      <c r="W151">
        <v>1</v>
      </c>
      <c r="X151">
        <v>4</v>
      </c>
      <c r="Y151">
        <v>2</v>
      </c>
      <c r="Z151">
        <v>1</v>
      </c>
      <c r="AA151">
        <v>2</v>
      </c>
      <c r="AB151">
        <v>1</v>
      </c>
      <c r="AC151">
        <v>2</v>
      </c>
    </row>
    <row r="152" spans="1:29">
      <c r="A152" s="27">
        <v>20241</v>
      </c>
      <c r="B152" s="27">
        <v>0</v>
      </c>
      <c r="C152" s="27">
        <f t="shared" si="4"/>
        <v>28</v>
      </c>
      <c r="D152" s="27">
        <v>1992</v>
      </c>
      <c r="E152" s="25">
        <f t="shared" si="5"/>
        <v>61</v>
      </c>
      <c r="F152">
        <v>4</v>
      </c>
      <c r="G152">
        <v>3</v>
      </c>
      <c r="H152">
        <v>2</v>
      </c>
      <c r="I152">
        <v>3</v>
      </c>
      <c r="J152">
        <v>3</v>
      </c>
      <c r="K152">
        <v>3</v>
      </c>
      <c r="L152">
        <v>3</v>
      </c>
      <c r="M152">
        <v>2</v>
      </c>
      <c r="N152">
        <v>2</v>
      </c>
      <c r="O152">
        <v>2</v>
      </c>
      <c r="P152">
        <v>3</v>
      </c>
      <c r="Q152">
        <v>3</v>
      </c>
      <c r="R152">
        <v>3</v>
      </c>
      <c r="S152">
        <v>3</v>
      </c>
      <c r="T152">
        <v>1</v>
      </c>
      <c r="U152">
        <v>2</v>
      </c>
      <c r="V152">
        <v>2</v>
      </c>
      <c r="W152">
        <v>2</v>
      </c>
      <c r="X152">
        <v>3</v>
      </c>
      <c r="Y152">
        <v>3</v>
      </c>
      <c r="Z152">
        <v>2</v>
      </c>
      <c r="AA152">
        <v>3</v>
      </c>
      <c r="AB152">
        <v>2</v>
      </c>
      <c r="AC152">
        <v>2</v>
      </c>
    </row>
    <row r="153" spans="1:29">
      <c r="A153" s="27">
        <v>20280</v>
      </c>
      <c r="B153" s="27">
        <v>0</v>
      </c>
      <c r="C153" s="27">
        <f t="shared" si="4"/>
        <v>28</v>
      </c>
      <c r="D153" s="27">
        <v>1992</v>
      </c>
      <c r="E153" s="25">
        <f t="shared" si="5"/>
        <v>61</v>
      </c>
      <c r="F153">
        <v>3</v>
      </c>
      <c r="G153">
        <v>4</v>
      </c>
      <c r="H153">
        <v>3</v>
      </c>
      <c r="I153">
        <v>3</v>
      </c>
      <c r="J153">
        <v>3</v>
      </c>
      <c r="K153">
        <v>3</v>
      </c>
      <c r="L153">
        <v>2</v>
      </c>
      <c r="M153">
        <v>1</v>
      </c>
      <c r="N153">
        <v>3</v>
      </c>
      <c r="O153">
        <v>2</v>
      </c>
      <c r="P153">
        <v>3</v>
      </c>
      <c r="Q153">
        <v>2</v>
      </c>
      <c r="R153">
        <v>3</v>
      </c>
      <c r="S153">
        <v>4</v>
      </c>
      <c r="T153">
        <v>1</v>
      </c>
      <c r="U153">
        <v>2</v>
      </c>
      <c r="V153">
        <v>2</v>
      </c>
      <c r="W153">
        <v>2</v>
      </c>
      <c r="X153">
        <v>3</v>
      </c>
      <c r="Y153">
        <v>2</v>
      </c>
      <c r="Z153">
        <v>2</v>
      </c>
      <c r="AA153">
        <v>3</v>
      </c>
      <c r="AB153">
        <v>3</v>
      </c>
      <c r="AC153">
        <v>2</v>
      </c>
    </row>
    <row r="154" spans="1:29">
      <c r="A154" s="27">
        <v>20494</v>
      </c>
      <c r="B154" s="27">
        <v>0</v>
      </c>
      <c r="C154" s="27">
        <f t="shared" si="4"/>
        <v>28</v>
      </c>
      <c r="D154" s="27">
        <v>1992</v>
      </c>
      <c r="E154" s="25">
        <f t="shared" si="5"/>
        <v>62</v>
      </c>
      <c r="F154">
        <v>3</v>
      </c>
      <c r="G154">
        <v>2</v>
      </c>
      <c r="H154">
        <v>3</v>
      </c>
      <c r="I154">
        <v>2</v>
      </c>
      <c r="J154">
        <v>2</v>
      </c>
      <c r="K154">
        <v>3</v>
      </c>
      <c r="L154">
        <v>2</v>
      </c>
      <c r="M154">
        <v>2</v>
      </c>
      <c r="N154">
        <v>2</v>
      </c>
      <c r="O154">
        <v>3</v>
      </c>
      <c r="P154">
        <v>3</v>
      </c>
      <c r="Q154">
        <v>3</v>
      </c>
      <c r="R154">
        <v>3</v>
      </c>
      <c r="S154">
        <v>3</v>
      </c>
      <c r="T154">
        <v>2</v>
      </c>
      <c r="U154">
        <v>4</v>
      </c>
      <c r="V154">
        <v>2</v>
      </c>
      <c r="W154">
        <v>3</v>
      </c>
      <c r="X154">
        <v>3</v>
      </c>
      <c r="Y154">
        <v>3</v>
      </c>
      <c r="Z154">
        <v>2</v>
      </c>
      <c r="AA154">
        <v>3</v>
      </c>
      <c r="AB154">
        <v>2</v>
      </c>
      <c r="AC154">
        <v>2</v>
      </c>
    </row>
    <row r="155" spans="1:29">
      <c r="A155" s="27">
        <v>20715</v>
      </c>
      <c r="B155" s="27">
        <v>0</v>
      </c>
      <c r="C155" s="27">
        <f t="shared" si="4"/>
        <v>28</v>
      </c>
      <c r="D155" s="27">
        <v>1992</v>
      </c>
      <c r="E155" s="25">
        <f t="shared" si="5"/>
        <v>60</v>
      </c>
      <c r="F155">
        <v>3</v>
      </c>
      <c r="G155">
        <v>3</v>
      </c>
      <c r="H155">
        <v>2</v>
      </c>
      <c r="I155">
        <v>2</v>
      </c>
      <c r="J155">
        <v>2</v>
      </c>
      <c r="K155">
        <v>2</v>
      </c>
      <c r="L155">
        <v>2</v>
      </c>
      <c r="M155">
        <v>3</v>
      </c>
      <c r="N155">
        <v>3</v>
      </c>
      <c r="O155">
        <v>1</v>
      </c>
      <c r="P155">
        <v>4</v>
      </c>
      <c r="Q155">
        <v>3</v>
      </c>
      <c r="R155">
        <v>2</v>
      </c>
      <c r="S155">
        <v>3</v>
      </c>
      <c r="T155">
        <v>1</v>
      </c>
      <c r="U155">
        <v>3</v>
      </c>
      <c r="V155">
        <v>2</v>
      </c>
      <c r="W155">
        <v>3</v>
      </c>
      <c r="X155">
        <v>4</v>
      </c>
      <c r="Y155">
        <v>3</v>
      </c>
      <c r="Z155">
        <v>1</v>
      </c>
      <c r="AA155">
        <v>4</v>
      </c>
      <c r="AB155">
        <v>2</v>
      </c>
      <c r="AC155">
        <v>2</v>
      </c>
    </row>
    <row r="156" spans="1:29">
      <c r="A156" s="27">
        <v>23236</v>
      </c>
      <c r="B156" s="27">
        <v>0</v>
      </c>
      <c r="C156" s="27">
        <f t="shared" si="4"/>
        <v>28</v>
      </c>
      <c r="D156" s="27">
        <v>1992</v>
      </c>
      <c r="E156" s="25">
        <f t="shared" si="5"/>
        <v>55</v>
      </c>
      <c r="F156">
        <v>4</v>
      </c>
      <c r="G156">
        <v>3</v>
      </c>
      <c r="H156">
        <v>3</v>
      </c>
      <c r="I156">
        <v>3</v>
      </c>
      <c r="J156">
        <v>2</v>
      </c>
      <c r="K156">
        <v>4</v>
      </c>
      <c r="L156">
        <v>1</v>
      </c>
      <c r="M156">
        <v>2</v>
      </c>
      <c r="N156">
        <v>2</v>
      </c>
      <c r="O156">
        <v>3</v>
      </c>
      <c r="P156">
        <v>3</v>
      </c>
      <c r="Q156">
        <v>3</v>
      </c>
      <c r="R156">
        <v>3</v>
      </c>
      <c r="S156">
        <v>2</v>
      </c>
      <c r="T156">
        <v>1</v>
      </c>
      <c r="U156">
        <v>2</v>
      </c>
      <c r="V156">
        <v>1</v>
      </c>
      <c r="W156">
        <v>1</v>
      </c>
      <c r="X156">
        <v>1</v>
      </c>
      <c r="Y156">
        <v>2</v>
      </c>
      <c r="Z156">
        <v>1</v>
      </c>
      <c r="AA156">
        <v>4</v>
      </c>
      <c r="AB156">
        <v>2</v>
      </c>
      <c r="AC156">
        <v>2</v>
      </c>
    </row>
    <row r="157" spans="1:29">
      <c r="A157" s="27">
        <v>23275</v>
      </c>
      <c r="B157" s="27">
        <v>0</v>
      </c>
      <c r="C157" s="27">
        <f t="shared" si="4"/>
        <v>28</v>
      </c>
      <c r="D157" s="27">
        <v>1992</v>
      </c>
      <c r="E157" s="25">
        <f t="shared" si="5"/>
        <v>69</v>
      </c>
      <c r="F157">
        <v>3</v>
      </c>
      <c r="G157">
        <v>3</v>
      </c>
      <c r="H157">
        <v>3</v>
      </c>
      <c r="I157">
        <v>3</v>
      </c>
      <c r="J157">
        <v>3</v>
      </c>
      <c r="K157">
        <v>3</v>
      </c>
      <c r="L157">
        <v>3</v>
      </c>
      <c r="M157">
        <v>3</v>
      </c>
      <c r="N157">
        <v>2</v>
      </c>
      <c r="O157">
        <v>3</v>
      </c>
      <c r="P157">
        <v>3</v>
      </c>
      <c r="Q157">
        <v>4</v>
      </c>
      <c r="R157">
        <v>3</v>
      </c>
      <c r="S157">
        <v>3</v>
      </c>
      <c r="T157">
        <v>2</v>
      </c>
      <c r="U157">
        <v>3</v>
      </c>
      <c r="V157">
        <v>2</v>
      </c>
      <c r="W157">
        <v>3</v>
      </c>
      <c r="X157">
        <v>3</v>
      </c>
      <c r="Y157">
        <v>3</v>
      </c>
      <c r="Z157">
        <v>3</v>
      </c>
      <c r="AA157">
        <v>3</v>
      </c>
      <c r="AB157">
        <v>2</v>
      </c>
      <c r="AC157">
        <v>3</v>
      </c>
    </row>
    <row r="158" spans="1:29">
      <c r="A158" s="27">
        <v>19555</v>
      </c>
      <c r="B158" s="27">
        <v>1</v>
      </c>
      <c r="C158" s="27">
        <f t="shared" si="4"/>
        <v>28</v>
      </c>
      <c r="D158" s="27">
        <v>1992</v>
      </c>
      <c r="E158" s="25">
        <f t="shared" si="5"/>
        <v>43</v>
      </c>
      <c r="F158">
        <v>1</v>
      </c>
      <c r="G158">
        <v>2</v>
      </c>
      <c r="H158">
        <v>2</v>
      </c>
      <c r="I158">
        <v>1</v>
      </c>
      <c r="J158">
        <v>2</v>
      </c>
      <c r="K158">
        <v>1</v>
      </c>
      <c r="L158">
        <v>2</v>
      </c>
      <c r="M158">
        <v>2</v>
      </c>
      <c r="N158">
        <v>1</v>
      </c>
      <c r="O158">
        <v>1</v>
      </c>
      <c r="P158">
        <v>2</v>
      </c>
      <c r="Q158">
        <v>3</v>
      </c>
      <c r="R158">
        <v>1</v>
      </c>
      <c r="S158">
        <v>2</v>
      </c>
      <c r="T158">
        <v>1</v>
      </c>
      <c r="U158">
        <v>2</v>
      </c>
      <c r="V158">
        <v>1</v>
      </c>
      <c r="W158">
        <v>3</v>
      </c>
      <c r="X158">
        <v>3</v>
      </c>
      <c r="Y158">
        <v>3</v>
      </c>
      <c r="Z158">
        <v>1</v>
      </c>
      <c r="AA158">
        <v>4</v>
      </c>
      <c r="AB158">
        <v>1</v>
      </c>
      <c r="AC158">
        <v>1</v>
      </c>
    </row>
    <row r="159" spans="1:29">
      <c r="A159" s="27">
        <v>20626</v>
      </c>
      <c r="B159" s="27">
        <v>1</v>
      </c>
      <c r="C159" s="27">
        <f t="shared" si="4"/>
        <v>28</v>
      </c>
      <c r="D159" s="27">
        <v>1992</v>
      </c>
      <c r="E159" s="25">
        <f t="shared" si="5"/>
        <v>55</v>
      </c>
      <c r="F159">
        <v>3</v>
      </c>
      <c r="G159">
        <v>3</v>
      </c>
      <c r="H159">
        <v>2</v>
      </c>
      <c r="I159">
        <v>3</v>
      </c>
      <c r="J159">
        <v>1</v>
      </c>
      <c r="K159">
        <v>2</v>
      </c>
      <c r="L159">
        <v>1</v>
      </c>
      <c r="M159">
        <v>3</v>
      </c>
      <c r="N159">
        <v>1</v>
      </c>
      <c r="O159">
        <v>2</v>
      </c>
      <c r="P159">
        <v>3</v>
      </c>
      <c r="Q159">
        <v>4</v>
      </c>
      <c r="R159">
        <v>3</v>
      </c>
      <c r="S159">
        <v>2</v>
      </c>
      <c r="T159">
        <v>1</v>
      </c>
      <c r="U159">
        <v>2</v>
      </c>
      <c r="V159">
        <v>2</v>
      </c>
      <c r="W159">
        <v>4</v>
      </c>
      <c r="X159">
        <v>3</v>
      </c>
      <c r="Y159">
        <v>2</v>
      </c>
      <c r="Z159">
        <v>1</v>
      </c>
      <c r="AA159">
        <v>3</v>
      </c>
      <c r="AB159">
        <v>2</v>
      </c>
      <c r="AC159">
        <v>2</v>
      </c>
    </row>
    <row r="160" spans="1:29">
      <c r="A160" s="27">
        <v>23247</v>
      </c>
      <c r="B160" s="27">
        <v>1</v>
      </c>
      <c r="C160" s="27">
        <f t="shared" si="4"/>
        <v>28</v>
      </c>
      <c r="D160" s="27">
        <v>1992</v>
      </c>
      <c r="E160" s="25">
        <f t="shared" si="5"/>
        <v>64</v>
      </c>
      <c r="F160">
        <v>4</v>
      </c>
      <c r="G160">
        <v>4</v>
      </c>
      <c r="H160">
        <v>4</v>
      </c>
      <c r="I160">
        <v>3</v>
      </c>
      <c r="J160">
        <v>3</v>
      </c>
      <c r="K160">
        <v>4</v>
      </c>
      <c r="L160">
        <v>2</v>
      </c>
      <c r="M160">
        <v>1</v>
      </c>
      <c r="N160">
        <v>2</v>
      </c>
      <c r="O160">
        <v>3</v>
      </c>
      <c r="P160">
        <v>3</v>
      </c>
      <c r="Q160">
        <v>2</v>
      </c>
      <c r="R160">
        <v>4</v>
      </c>
      <c r="S160">
        <v>3</v>
      </c>
      <c r="T160">
        <v>2</v>
      </c>
      <c r="U160">
        <v>2</v>
      </c>
      <c r="V160">
        <v>2</v>
      </c>
      <c r="W160">
        <v>1</v>
      </c>
      <c r="X160">
        <v>1</v>
      </c>
      <c r="Y160">
        <v>3</v>
      </c>
      <c r="Z160">
        <v>3</v>
      </c>
      <c r="AA160">
        <v>2</v>
      </c>
      <c r="AB160">
        <v>4</v>
      </c>
      <c r="AC160">
        <v>2</v>
      </c>
    </row>
    <row r="161" spans="1:29">
      <c r="A161" s="27">
        <v>23646</v>
      </c>
      <c r="B161" s="27">
        <v>1</v>
      </c>
      <c r="C161" s="27">
        <f t="shared" si="4"/>
        <v>28</v>
      </c>
      <c r="D161" s="27">
        <v>1992</v>
      </c>
      <c r="E161" s="25">
        <f t="shared" si="5"/>
        <v>71</v>
      </c>
      <c r="F161">
        <v>4</v>
      </c>
      <c r="G161">
        <v>4</v>
      </c>
      <c r="H161">
        <v>4</v>
      </c>
      <c r="I161">
        <v>1</v>
      </c>
      <c r="J161">
        <v>4</v>
      </c>
      <c r="K161">
        <v>4</v>
      </c>
      <c r="L161">
        <v>2</v>
      </c>
      <c r="M161">
        <v>1</v>
      </c>
      <c r="N161">
        <v>4</v>
      </c>
      <c r="O161">
        <v>4</v>
      </c>
      <c r="P161">
        <v>4</v>
      </c>
      <c r="Q161">
        <v>4</v>
      </c>
      <c r="R161">
        <v>1</v>
      </c>
      <c r="S161">
        <v>3</v>
      </c>
      <c r="T161">
        <v>1</v>
      </c>
      <c r="U161">
        <v>1</v>
      </c>
      <c r="V161">
        <v>1</v>
      </c>
      <c r="W161">
        <v>3</v>
      </c>
      <c r="X161">
        <v>4</v>
      </c>
      <c r="Y161">
        <v>4</v>
      </c>
      <c r="Z161">
        <v>4</v>
      </c>
      <c r="AA161">
        <v>4</v>
      </c>
      <c r="AB161">
        <v>4</v>
      </c>
      <c r="AC161">
        <v>1</v>
      </c>
    </row>
    <row r="162" spans="1:29">
      <c r="A162" s="27">
        <v>19518</v>
      </c>
      <c r="B162" s="27">
        <v>0</v>
      </c>
      <c r="C162" s="27">
        <f t="shared" si="4"/>
        <v>27</v>
      </c>
      <c r="D162" s="27">
        <v>1993</v>
      </c>
      <c r="E162" s="25">
        <f t="shared" si="5"/>
        <v>57</v>
      </c>
      <c r="F162">
        <v>4</v>
      </c>
      <c r="G162">
        <v>2</v>
      </c>
      <c r="H162">
        <v>2</v>
      </c>
      <c r="I162">
        <v>2</v>
      </c>
      <c r="J162">
        <v>2</v>
      </c>
      <c r="K162">
        <v>4</v>
      </c>
      <c r="L162">
        <v>2</v>
      </c>
      <c r="M162">
        <v>2</v>
      </c>
      <c r="N162">
        <v>2</v>
      </c>
      <c r="O162">
        <v>3</v>
      </c>
      <c r="P162">
        <v>3</v>
      </c>
      <c r="Q162">
        <v>4</v>
      </c>
      <c r="R162">
        <v>2</v>
      </c>
      <c r="S162">
        <v>3</v>
      </c>
      <c r="T162">
        <v>2</v>
      </c>
      <c r="U162">
        <v>2</v>
      </c>
      <c r="V162">
        <v>1</v>
      </c>
      <c r="W162">
        <v>1</v>
      </c>
      <c r="X162">
        <v>3</v>
      </c>
      <c r="Y162">
        <v>2</v>
      </c>
      <c r="Z162">
        <v>2</v>
      </c>
      <c r="AA162">
        <v>3</v>
      </c>
      <c r="AB162">
        <v>2</v>
      </c>
      <c r="AC162">
        <v>2</v>
      </c>
    </row>
    <row r="163" spans="1:29">
      <c r="A163" s="27">
        <v>19799</v>
      </c>
      <c r="B163" s="27">
        <v>0</v>
      </c>
      <c r="C163" s="27">
        <f t="shared" si="4"/>
        <v>27</v>
      </c>
      <c r="D163" s="27">
        <v>1993</v>
      </c>
      <c r="E163" s="25">
        <f t="shared" si="5"/>
        <v>56</v>
      </c>
      <c r="F163">
        <v>2</v>
      </c>
      <c r="G163">
        <v>1</v>
      </c>
      <c r="H163">
        <v>2</v>
      </c>
      <c r="I163">
        <v>1</v>
      </c>
      <c r="J163">
        <v>3</v>
      </c>
      <c r="K163">
        <v>2</v>
      </c>
      <c r="L163">
        <v>3</v>
      </c>
      <c r="M163">
        <v>2</v>
      </c>
      <c r="N163">
        <v>1</v>
      </c>
      <c r="O163">
        <v>1</v>
      </c>
      <c r="P163">
        <v>4</v>
      </c>
      <c r="Q163">
        <v>4</v>
      </c>
      <c r="R163">
        <v>2</v>
      </c>
      <c r="S163">
        <v>3</v>
      </c>
      <c r="T163">
        <v>2</v>
      </c>
      <c r="U163">
        <v>3</v>
      </c>
      <c r="V163">
        <v>2</v>
      </c>
      <c r="W163">
        <v>2</v>
      </c>
      <c r="X163">
        <v>4</v>
      </c>
      <c r="Y163">
        <v>3</v>
      </c>
      <c r="Z163">
        <v>2</v>
      </c>
      <c r="AA163">
        <v>3</v>
      </c>
      <c r="AB163">
        <v>2</v>
      </c>
      <c r="AC163">
        <v>2</v>
      </c>
    </row>
    <row r="164" spans="1:29">
      <c r="A164" s="27">
        <v>19963</v>
      </c>
      <c r="B164" s="27">
        <v>0</v>
      </c>
      <c r="C164" s="27">
        <f t="shared" si="4"/>
        <v>27</v>
      </c>
      <c r="D164" s="27">
        <v>1993</v>
      </c>
      <c r="E164" s="25">
        <f t="shared" si="5"/>
        <v>67</v>
      </c>
      <c r="F164">
        <v>4</v>
      </c>
      <c r="G164">
        <v>4</v>
      </c>
      <c r="H164">
        <v>3</v>
      </c>
      <c r="I164">
        <v>3</v>
      </c>
      <c r="J164">
        <v>2</v>
      </c>
      <c r="K164">
        <v>4</v>
      </c>
      <c r="L164">
        <v>3</v>
      </c>
      <c r="M164">
        <v>2</v>
      </c>
      <c r="N164">
        <v>3</v>
      </c>
      <c r="O164">
        <v>3</v>
      </c>
      <c r="P164">
        <v>3</v>
      </c>
      <c r="Q164">
        <v>3</v>
      </c>
      <c r="R164">
        <v>3</v>
      </c>
      <c r="S164">
        <v>3</v>
      </c>
      <c r="T164">
        <v>2</v>
      </c>
      <c r="U164">
        <v>3</v>
      </c>
      <c r="V164">
        <v>2</v>
      </c>
      <c r="W164">
        <v>2</v>
      </c>
      <c r="X164">
        <v>2</v>
      </c>
      <c r="Y164">
        <v>3</v>
      </c>
      <c r="Z164">
        <v>2</v>
      </c>
      <c r="AA164">
        <v>3</v>
      </c>
      <c r="AB164">
        <v>2</v>
      </c>
      <c r="AC164">
        <v>3</v>
      </c>
    </row>
    <row r="165" spans="1:29">
      <c r="A165" s="27">
        <v>19976</v>
      </c>
      <c r="B165" s="27">
        <v>0</v>
      </c>
      <c r="C165" s="27">
        <f t="shared" si="4"/>
        <v>27</v>
      </c>
      <c r="D165" s="27">
        <v>1993</v>
      </c>
      <c r="E165" s="25">
        <f t="shared" si="5"/>
        <v>61</v>
      </c>
      <c r="F165">
        <v>4</v>
      </c>
      <c r="G165">
        <v>3</v>
      </c>
      <c r="H165">
        <v>2</v>
      </c>
      <c r="I165">
        <v>3</v>
      </c>
      <c r="J165">
        <v>2</v>
      </c>
      <c r="K165">
        <v>3</v>
      </c>
      <c r="L165">
        <v>2</v>
      </c>
      <c r="M165">
        <v>2</v>
      </c>
      <c r="N165">
        <v>2</v>
      </c>
      <c r="O165">
        <v>3</v>
      </c>
      <c r="P165">
        <v>3</v>
      </c>
      <c r="Q165">
        <v>3</v>
      </c>
      <c r="R165">
        <v>3</v>
      </c>
      <c r="S165">
        <v>2</v>
      </c>
      <c r="T165">
        <v>2</v>
      </c>
      <c r="U165">
        <v>3</v>
      </c>
      <c r="V165">
        <v>2</v>
      </c>
      <c r="W165">
        <v>2</v>
      </c>
      <c r="X165">
        <v>3</v>
      </c>
      <c r="Y165">
        <v>3</v>
      </c>
      <c r="Z165">
        <v>2</v>
      </c>
      <c r="AA165">
        <v>3</v>
      </c>
      <c r="AB165">
        <v>2</v>
      </c>
      <c r="AC165">
        <v>2</v>
      </c>
    </row>
    <row r="166" spans="1:29">
      <c r="A166" s="27">
        <v>19977</v>
      </c>
      <c r="B166" s="27">
        <v>0</v>
      </c>
      <c r="C166" s="27">
        <f t="shared" si="4"/>
        <v>27</v>
      </c>
      <c r="D166" s="27">
        <v>1993</v>
      </c>
      <c r="E166" s="25">
        <f t="shared" si="5"/>
        <v>38</v>
      </c>
      <c r="F166">
        <v>1</v>
      </c>
      <c r="G166">
        <v>1</v>
      </c>
      <c r="H166">
        <v>1</v>
      </c>
      <c r="I166">
        <v>1</v>
      </c>
      <c r="J166">
        <v>1</v>
      </c>
      <c r="K166">
        <v>2</v>
      </c>
      <c r="L166">
        <v>1</v>
      </c>
      <c r="M166">
        <v>1</v>
      </c>
      <c r="N166">
        <v>1</v>
      </c>
      <c r="O166">
        <v>1</v>
      </c>
      <c r="P166">
        <v>3</v>
      </c>
      <c r="Q166">
        <v>4</v>
      </c>
      <c r="R166">
        <v>1</v>
      </c>
      <c r="S166">
        <v>2</v>
      </c>
      <c r="T166">
        <v>1</v>
      </c>
      <c r="U166">
        <v>1</v>
      </c>
      <c r="V166">
        <v>1</v>
      </c>
      <c r="W166">
        <v>1</v>
      </c>
      <c r="X166">
        <v>4</v>
      </c>
      <c r="Y166">
        <v>3</v>
      </c>
      <c r="Z166">
        <v>1</v>
      </c>
      <c r="AA166">
        <v>3</v>
      </c>
      <c r="AB166">
        <v>1</v>
      </c>
      <c r="AC166">
        <v>1</v>
      </c>
    </row>
    <row r="167" spans="1:29">
      <c r="A167" s="27">
        <v>20943</v>
      </c>
      <c r="B167" s="27">
        <v>0</v>
      </c>
      <c r="C167" s="27">
        <f t="shared" si="4"/>
        <v>27</v>
      </c>
      <c r="D167" s="27">
        <v>1993</v>
      </c>
      <c r="E167" s="25">
        <f t="shared" si="5"/>
        <v>62</v>
      </c>
      <c r="F167">
        <v>1</v>
      </c>
      <c r="G167">
        <v>4</v>
      </c>
      <c r="H167">
        <v>4</v>
      </c>
      <c r="I167">
        <v>3</v>
      </c>
      <c r="J167">
        <v>3</v>
      </c>
      <c r="K167">
        <v>1</v>
      </c>
      <c r="L167">
        <v>2</v>
      </c>
      <c r="M167">
        <v>2</v>
      </c>
      <c r="N167">
        <v>1</v>
      </c>
      <c r="O167">
        <v>2</v>
      </c>
      <c r="P167">
        <v>3</v>
      </c>
      <c r="Q167">
        <v>4</v>
      </c>
      <c r="R167">
        <v>2</v>
      </c>
      <c r="S167">
        <v>3</v>
      </c>
      <c r="T167">
        <v>2</v>
      </c>
      <c r="U167">
        <v>3</v>
      </c>
      <c r="V167">
        <v>2</v>
      </c>
      <c r="W167">
        <v>3</v>
      </c>
      <c r="X167">
        <v>3</v>
      </c>
      <c r="Y167">
        <v>3</v>
      </c>
      <c r="Z167">
        <v>3</v>
      </c>
      <c r="AA167">
        <v>3</v>
      </c>
      <c r="AB167">
        <v>3</v>
      </c>
      <c r="AC167">
        <v>2</v>
      </c>
    </row>
    <row r="168" spans="1:29">
      <c r="A168" s="27">
        <v>21680</v>
      </c>
      <c r="B168" s="27">
        <v>0</v>
      </c>
      <c r="C168" s="27">
        <f t="shared" si="4"/>
        <v>27</v>
      </c>
      <c r="D168" s="27">
        <v>1993</v>
      </c>
      <c r="E168" s="25">
        <f t="shared" si="5"/>
        <v>73</v>
      </c>
      <c r="F168">
        <v>3</v>
      </c>
      <c r="G168">
        <v>4</v>
      </c>
      <c r="H168">
        <v>4</v>
      </c>
      <c r="I168">
        <v>3</v>
      </c>
      <c r="J168">
        <v>2</v>
      </c>
      <c r="K168">
        <v>3</v>
      </c>
      <c r="L168">
        <v>2</v>
      </c>
      <c r="M168">
        <v>3</v>
      </c>
      <c r="N168">
        <v>1</v>
      </c>
      <c r="O168">
        <v>2</v>
      </c>
      <c r="P168">
        <v>3</v>
      </c>
      <c r="Q168">
        <v>4</v>
      </c>
      <c r="R168">
        <v>3</v>
      </c>
      <c r="S168">
        <v>4</v>
      </c>
      <c r="T168">
        <v>3</v>
      </c>
      <c r="U168">
        <v>4</v>
      </c>
      <c r="V168">
        <v>3</v>
      </c>
      <c r="W168">
        <v>2</v>
      </c>
      <c r="X168">
        <v>4</v>
      </c>
      <c r="Y168">
        <v>4</v>
      </c>
      <c r="Z168">
        <v>4</v>
      </c>
      <c r="AA168">
        <v>4</v>
      </c>
      <c r="AB168">
        <v>3</v>
      </c>
      <c r="AC168">
        <v>1</v>
      </c>
    </row>
    <row r="169" spans="1:29">
      <c r="A169" s="27">
        <v>20804</v>
      </c>
      <c r="B169" s="27">
        <v>1</v>
      </c>
      <c r="C169" s="27">
        <f t="shared" si="4"/>
        <v>27</v>
      </c>
      <c r="D169" s="27">
        <v>1993</v>
      </c>
      <c r="E169" s="25">
        <f t="shared" si="5"/>
        <v>47</v>
      </c>
      <c r="F169">
        <v>3</v>
      </c>
      <c r="G169">
        <v>2</v>
      </c>
      <c r="H169">
        <v>2</v>
      </c>
      <c r="I169">
        <v>1</v>
      </c>
      <c r="J169">
        <v>2</v>
      </c>
      <c r="K169">
        <v>2</v>
      </c>
      <c r="L169">
        <v>2</v>
      </c>
      <c r="M169">
        <v>3</v>
      </c>
      <c r="N169">
        <v>1</v>
      </c>
      <c r="O169">
        <v>1</v>
      </c>
      <c r="P169">
        <v>2</v>
      </c>
      <c r="Q169">
        <v>4</v>
      </c>
      <c r="R169">
        <v>2</v>
      </c>
      <c r="S169">
        <v>2</v>
      </c>
      <c r="T169">
        <v>2</v>
      </c>
      <c r="U169">
        <v>3</v>
      </c>
      <c r="V169">
        <v>1</v>
      </c>
      <c r="W169">
        <v>2</v>
      </c>
      <c r="X169">
        <v>3</v>
      </c>
      <c r="Y169">
        <v>1</v>
      </c>
      <c r="Z169">
        <v>1</v>
      </c>
      <c r="AA169">
        <v>2</v>
      </c>
      <c r="AB169">
        <v>1</v>
      </c>
      <c r="AC169">
        <v>2</v>
      </c>
    </row>
    <row r="170" spans="1:29">
      <c r="A170" s="27">
        <v>21763</v>
      </c>
      <c r="B170" s="27">
        <v>1</v>
      </c>
      <c r="C170" s="27">
        <f t="shared" si="4"/>
        <v>27</v>
      </c>
      <c r="D170" s="27">
        <v>1993</v>
      </c>
      <c r="E170" s="25">
        <f t="shared" si="5"/>
        <v>52</v>
      </c>
      <c r="F170">
        <v>2</v>
      </c>
      <c r="G170">
        <v>2</v>
      </c>
      <c r="H170">
        <v>2</v>
      </c>
      <c r="I170">
        <v>2</v>
      </c>
      <c r="J170">
        <v>2</v>
      </c>
      <c r="K170">
        <v>2</v>
      </c>
      <c r="L170">
        <v>2</v>
      </c>
      <c r="M170">
        <v>2</v>
      </c>
      <c r="N170">
        <v>2</v>
      </c>
      <c r="O170">
        <v>2</v>
      </c>
      <c r="P170">
        <v>4</v>
      </c>
      <c r="Q170">
        <v>4</v>
      </c>
      <c r="R170">
        <v>1</v>
      </c>
      <c r="S170">
        <v>3</v>
      </c>
      <c r="T170">
        <v>1</v>
      </c>
      <c r="U170">
        <v>2</v>
      </c>
      <c r="V170">
        <v>1</v>
      </c>
      <c r="W170">
        <v>3</v>
      </c>
      <c r="X170">
        <v>4</v>
      </c>
      <c r="Y170">
        <v>2</v>
      </c>
      <c r="Z170">
        <v>1</v>
      </c>
      <c r="AA170">
        <v>4</v>
      </c>
      <c r="AB170">
        <v>1</v>
      </c>
      <c r="AC170">
        <v>1</v>
      </c>
    </row>
    <row r="171" spans="1:29">
      <c r="A171" s="27">
        <v>21891</v>
      </c>
      <c r="B171" s="27">
        <v>1</v>
      </c>
      <c r="C171" s="27">
        <f t="shared" si="4"/>
        <v>27</v>
      </c>
      <c r="D171" s="27">
        <v>1993</v>
      </c>
      <c r="E171" s="25">
        <f t="shared" si="5"/>
        <v>59</v>
      </c>
      <c r="F171">
        <v>3</v>
      </c>
      <c r="G171">
        <v>3</v>
      </c>
      <c r="H171">
        <v>3</v>
      </c>
      <c r="I171">
        <v>2</v>
      </c>
      <c r="J171">
        <v>2</v>
      </c>
      <c r="K171">
        <v>3</v>
      </c>
      <c r="L171">
        <v>2</v>
      </c>
      <c r="M171">
        <v>3</v>
      </c>
      <c r="N171">
        <v>1</v>
      </c>
      <c r="O171">
        <v>3</v>
      </c>
      <c r="P171">
        <v>3</v>
      </c>
      <c r="Q171">
        <v>3</v>
      </c>
      <c r="R171">
        <v>2</v>
      </c>
      <c r="S171">
        <v>3</v>
      </c>
      <c r="T171">
        <v>2</v>
      </c>
      <c r="U171">
        <v>3</v>
      </c>
      <c r="V171">
        <v>2</v>
      </c>
      <c r="W171">
        <v>2</v>
      </c>
      <c r="X171">
        <v>2</v>
      </c>
      <c r="Y171">
        <v>2</v>
      </c>
      <c r="Z171">
        <v>3</v>
      </c>
      <c r="AA171">
        <v>3</v>
      </c>
      <c r="AB171">
        <v>2</v>
      </c>
      <c r="AC171">
        <v>2</v>
      </c>
    </row>
    <row r="172" spans="1:29">
      <c r="A172" s="27">
        <v>22121</v>
      </c>
      <c r="B172" s="27">
        <v>1</v>
      </c>
      <c r="C172" s="27">
        <f t="shared" si="4"/>
        <v>27</v>
      </c>
      <c r="D172" s="27">
        <v>1993</v>
      </c>
      <c r="E172" s="25">
        <f t="shared" si="5"/>
        <v>62</v>
      </c>
      <c r="F172">
        <v>3</v>
      </c>
      <c r="G172">
        <v>3</v>
      </c>
      <c r="H172">
        <v>4</v>
      </c>
      <c r="I172">
        <v>3</v>
      </c>
      <c r="J172">
        <v>2</v>
      </c>
      <c r="K172">
        <v>2</v>
      </c>
      <c r="L172">
        <v>2</v>
      </c>
      <c r="M172">
        <v>2</v>
      </c>
      <c r="N172">
        <v>4</v>
      </c>
      <c r="O172">
        <v>2</v>
      </c>
      <c r="P172">
        <v>2</v>
      </c>
      <c r="Q172">
        <v>4</v>
      </c>
      <c r="R172">
        <v>4</v>
      </c>
      <c r="S172">
        <v>2</v>
      </c>
      <c r="T172">
        <v>2</v>
      </c>
      <c r="U172">
        <v>2</v>
      </c>
      <c r="V172">
        <v>1</v>
      </c>
      <c r="W172">
        <v>2</v>
      </c>
      <c r="X172">
        <v>3</v>
      </c>
      <c r="Y172">
        <v>2</v>
      </c>
      <c r="Z172">
        <v>3</v>
      </c>
      <c r="AA172">
        <v>2</v>
      </c>
      <c r="AB172">
        <v>3</v>
      </c>
      <c r="AC172">
        <v>3</v>
      </c>
    </row>
    <row r="173" spans="1:29">
      <c r="A173" s="27">
        <v>22148</v>
      </c>
      <c r="B173" s="27">
        <v>1</v>
      </c>
      <c r="C173" s="27">
        <f t="shared" si="4"/>
        <v>27</v>
      </c>
      <c r="D173" s="27">
        <v>1993</v>
      </c>
      <c r="E173" s="25">
        <f t="shared" si="5"/>
        <v>66</v>
      </c>
      <c r="F173">
        <v>3</v>
      </c>
      <c r="G173">
        <v>4</v>
      </c>
      <c r="H173">
        <v>3</v>
      </c>
      <c r="I173">
        <v>4</v>
      </c>
      <c r="J173">
        <v>3</v>
      </c>
      <c r="K173">
        <v>3</v>
      </c>
      <c r="L173">
        <v>2</v>
      </c>
      <c r="M173">
        <v>3</v>
      </c>
      <c r="N173">
        <v>1</v>
      </c>
      <c r="O173">
        <v>3</v>
      </c>
      <c r="P173">
        <v>3</v>
      </c>
      <c r="Q173">
        <v>4</v>
      </c>
      <c r="R173">
        <v>4</v>
      </c>
      <c r="S173">
        <v>3</v>
      </c>
      <c r="T173">
        <v>2</v>
      </c>
      <c r="U173">
        <v>2</v>
      </c>
      <c r="V173">
        <v>2</v>
      </c>
      <c r="W173">
        <v>3</v>
      </c>
      <c r="X173">
        <v>2</v>
      </c>
      <c r="Y173">
        <v>3</v>
      </c>
      <c r="Z173">
        <v>1</v>
      </c>
      <c r="AA173">
        <v>2</v>
      </c>
      <c r="AB173">
        <v>3</v>
      </c>
      <c r="AC173">
        <v>3</v>
      </c>
    </row>
    <row r="174" spans="1:29">
      <c r="A174" s="27">
        <v>22720</v>
      </c>
      <c r="B174" s="27">
        <v>1</v>
      </c>
      <c r="C174" s="27">
        <f t="shared" si="4"/>
        <v>27</v>
      </c>
      <c r="D174" s="27">
        <v>1993</v>
      </c>
      <c r="E174" s="25">
        <f t="shared" si="5"/>
        <v>55</v>
      </c>
      <c r="F174">
        <v>1</v>
      </c>
      <c r="G174">
        <v>2</v>
      </c>
      <c r="H174">
        <v>2</v>
      </c>
      <c r="I174">
        <v>2</v>
      </c>
      <c r="J174">
        <v>2</v>
      </c>
      <c r="K174">
        <v>3</v>
      </c>
      <c r="L174">
        <v>2</v>
      </c>
      <c r="M174">
        <v>2</v>
      </c>
      <c r="N174">
        <v>1</v>
      </c>
      <c r="O174">
        <v>3</v>
      </c>
      <c r="P174">
        <v>3</v>
      </c>
      <c r="Q174">
        <v>4</v>
      </c>
      <c r="R174">
        <v>2</v>
      </c>
      <c r="S174">
        <v>2</v>
      </c>
      <c r="T174">
        <v>2</v>
      </c>
      <c r="U174">
        <v>3</v>
      </c>
      <c r="V174">
        <v>2</v>
      </c>
      <c r="W174">
        <v>3</v>
      </c>
      <c r="X174">
        <v>4</v>
      </c>
      <c r="Y174">
        <v>3</v>
      </c>
      <c r="Z174">
        <v>2</v>
      </c>
      <c r="AA174">
        <v>3</v>
      </c>
      <c r="AB174">
        <v>1</v>
      </c>
      <c r="AC174">
        <v>1</v>
      </c>
    </row>
    <row r="175" spans="1:29">
      <c r="A175" s="27">
        <v>23286</v>
      </c>
      <c r="B175" s="27">
        <v>1</v>
      </c>
      <c r="C175" s="27">
        <f t="shared" si="4"/>
        <v>27</v>
      </c>
      <c r="D175" s="27">
        <v>1993</v>
      </c>
      <c r="E175" s="25">
        <f t="shared" si="5"/>
        <v>47</v>
      </c>
      <c r="F175">
        <v>4</v>
      </c>
      <c r="G175">
        <v>1</v>
      </c>
      <c r="H175">
        <v>2</v>
      </c>
      <c r="I175">
        <v>2</v>
      </c>
      <c r="J175">
        <v>2</v>
      </c>
      <c r="K175">
        <v>2</v>
      </c>
      <c r="L175">
        <v>1</v>
      </c>
      <c r="M175">
        <v>1</v>
      </c>
      <c r="N175">
        <v>2</v>
      </c>
      <c r="O175">
        <v>1</v>
      </c>
      <c r="P175">
        <v>1</v>
      </c>
      <c r="Q175">
        <v>4</v>
      </c>
      <c r="R175">
        <v>1</v>
      </c>
      <c r="S175">
        <v>3</v>
      </c>
      <c r="T175">
        <v>1</v>
      </c>
      <c r="U175">
        <v>4</v>
      </c>
      <c r="V175">
        <v>1</v>
      </c>
      <c r="W175">
        <v>3</v>
      </c>
      <c r="X175">
        <v>3</v>
      </c>
      <c r="Y175">
        <v>2</v>
      </c>
      <c r="Z175">
        <v>1</v>
      </c>
      <c r="AA175">
        <v>3</v>
      </c>
      <c r="AB175">
        <v>1</v>
      </c>
      <c r="AC175">
        <v>1</v>
      </c>
    </row>
    <row r="176" spans="1:29">
      <c r="A176" s="27">
        <v>23459</v>
      </c>
      <c r="B176" s="27">
        <v>1</v>
      </c>
      <c r="C176" s="27">
        <f t="shared" si="4"/>
        <v>27</v>
      </c>
      <c r="D176" s="27">
        <v>1993</v>
      </c>
      <c r="E176" s="25">
        <f t="shared" si="5"/>
        <v>41</v>
      </c>
      <c r="F176">
        <v>3</v>
      </c>
      <c r="G176">
        <v>1</v>
      </c>
      <c r="H176">
        <v>1</v>
      </c>
      <c r="I176">
        <v>1</v>
      </c>
      <c r="J176">
        <v>1</v>
      </c>
      <c r="K176">
        <v>2</v>
      </c>
      <c r="L176">
        <v>2</v>
      </c>
      <c r="M176">
        <v>2</v>
      </c>
      <c r="N176">
        <v>1</v>
      </c>
      <c r="O176">
        <v>2</v>
      </c>
      <c r="P176">
        <v>2</v>
      </c>
      <c r="Q176">
        <v>4</v>
      </c>
      <c r="R176">
        <v>1</v>
      </c>
      <c r="S176">
        <v>2</v>
      </c>
      <c r="T176">
        <v>1</v>
      </c>
      <c r="U176">
        <v>1</v>
      </c>
      <c r="V176">
        <v>2</v>
      </c>
      <c r="W176">
        <v>1</v>
      </c>
      <c r="X176">
        <v>3</v>
      </c>
      <c r="Y176">
        <v>2</v>
      </c>
      <c r="Z176">
        <v>1</v>
      </c>
      <c r="AA176">
        <v>2</v>
      </c>
      <c r="AB176">
        <v>2</v>
      </c>
      <c r="AC176">
        <v>1</v>
      </c>
    </row>
    <row r="177" spans="1:29">
      <c r="A177" s="26">
        <v>19557</v>
      </c>
      <c r="B177" s="26">
        <v>0</v>
      </c>
      <c r="C177" s="26">
        <f t="shared" si="4"/>
        <v>26</v>
      </c>
      <c r="D177" s="26">
        <v>1994</v>
      </c>
      <c r="E177" s="25">
        <f t="shared" si="5"/>
        <v>44</v>
      </c>
      <c r="F177">
        <v>4</v>
      </c>
      <c r="G177">
        <v>2</v>
      </c>
      <c r="H177">
        <v>2</v>
      </c>
      <c r="I177">
        <v>2</v>
      </c>
      <c r="J177">
        <v>1</v>
      </c>
      <c r="K177">
        <v>1</v>
      </c>
      <c r="L177">
        <v>2</v>
      </c>
      <c r="M177">
        <v>1</v>
      </c>
      <c r="N177">
        <v>1</v>
      </c>
      <c r="O177">
        <v>1</v>
      </c>
      <c r="P177">
        <v>2</v>
      </c>
      <c r="Q177">
        <v>3</v>
      </c>
      <c r="R177">
        <v>3</v>
      </c>
      <c r="S177">
        <v>1</v>
      </c>
      <c r="T177">
        <v>2</v>
      </c>
      <c r="U177">
        <v>1</v>
      </c>
      <c r="V177">
        <v>2</v>
      </c>
      <c r="W177">
        <v>1</v>
      </c>
      <c r="X177">
        <v>3</v>
      </c>
      <c r="Y177">
        <v>3</v>
      </c>
      <c r="Z177">
        <v>2</v>
      </c>
      <c r="AA177">
        <v>2</v>
      </c>
      <c r="AB177">
        <v>1</v>
      </c>
      <c r="AC177">
        <v>1</v>
      </c>
    </row>
    <row r="178" spans="1:29">
      <c r="A178" s="26">
        <v>19583</v>
      </c>
      <c r="B178" s="26">
        <v>0</v>
      </c>
      <c r="C178" s="26">
        <f t="shared" si="4"/>
        <v>26</v>
      </c>
      <c r="D178" s="26">
        <v>1994</v>
      </c>
      <c r="E178" s="25">
        <f t="shared" si="5"/>
        <v>31</v>
      </c>
      <c r="F178">
        <v>1</v>
      </c>
      <c r="G178">
        <v>1</v>
      </c>
      <c r="H178">
        <v>1</v>
      </c>
      <c r="I178">
        <v>1</v>
      </c>
      <c r="J178">
        <v>1</v>
      </c>
      <c r="K178">
        <v>1</v>
      </c>
      <c r="L178">
        <v>2</v>
      </c>
      <c r="M178">
        <v>2</v>
      </c>
      <c r="N178">
        <v>1</v>
      </c>
      <c r="O178">
        <v>1</v>
      </c>
      <c r="P178">
        <v>1</v>
      </c>
      <c r="Q178">
        <v>1</v>
      </c>
      <c r="R178">
        <v>1</v>
      </c>
      <c r="S178">
        <v>1</v>
      </c>
      <c r="T178">
        <v>2</v>
      </c>
      <c r="U178">
        <v>1</v>
      </c>
      <c r="V178">
        <v>1</v>
      </c>
      <c r="W178">
        <v>1</v>
      </c>
      <c r="X178">
        <v>1</v>
      </c>
      <c r="Y178">
        <v>1</v>
      </c>
      <c r="Z178">
        <v>2</v>
      </c>
      <c r="AA178">
        <v>4</v>
      </c>
      <c r="AB178">
        <v>1</v>
      </c>
      <c r="AC178">
        <v>1</v>
      </c>
    </row>
    <row r="179" spans="1:29">
      <c r="A179" s="26">
        <v>19665</v>
      </c>
      <c r="B179" s="26">
        <v>0</v>
      </c>
      <c r="C179" s="26">
        <f t="shared" si="4"/>
        <v>26</v>
      </c>
      <c r="D179" s="26">
        <v>1994</v>
      </c>
      <c r="E179" s="25">
        <f t="shared" si="5"/>
        <v>55</v>
      </c>
      <c r="F179">
        <v>3</v>
      </c>
      <c r="G179">
        <v>3</v>
      </c>
      <c r="H179">
        <v>2</v>
      </c>
      <c r="I179">
        <v>2</v>
      </c>
      <c r="J179">
        <v>1</v>
      </c>
      <c r="K179">
        <v>3</v>
      </c>
      <c r="L179">
        <v>2</v>
      </c>
      <c r="M179">
        <v>2</v>
      </c>
      <c r="N179">
        <v>1</v>
      </c>
      <c r="O179">
        <v>1</v>
      </c>
      <c r="P179">
        <v>2</v>
      </c>
      <c r="Q179">
        <v>4</v>
      </c>
      <c r="R179">
        <v>2</v>
      </c>
      <c r="S179">
        <v>2</v>
      </c>
      <c r="T179">
        <v>2</v>
      </c>
      <c r="U179">
        <v>2</v>
      </c>
      <c r="V179">
        <v>2</v>
      </c>
      <c r="W179">
        <v>3</v>
      </c>
      <c r="X179">
        <v>3</v>
      </c>
      <c r="Y179">
        <v>3</v>
      </c>
      <c r="Z179">
        <v>2</v>
      </c>
      <c r="AA179">
        <v>3</v>
      </c>
      <c r="AB179">
        <v>2</v>
      </c>
      <c r="AC179">
        <v>3</v>
      </c>
    </row>
    <row r="180" spans="1:29">
      <c r="A180" s="26">
        <v>19773</v>
      </c>
      <c r="B180" s="26">
        <v>0</v>
      </c>
      <c r="C180" s="26">
        <f t="shared" si="4"/>
        <v>26</v>
      </c>
      <c r="D180" s="26">
        <v>1994</v>
      </c>
      <c r="E180" s="25">
        <f t="shared" si="5"/>
        <v>68</v>
      </c>
      <c r="F180">
        <v>1</v>
      </c>
      <c r="G180">
        <v>4</v>
      </c>
      <c r="H180">
        <v>3</v>
      </c>
      <c r="I180">
        <v>3</v>
      </c>
      <c r="J180">
        <v>3</v>
      </c>
      <c r="K180">
        <v>4</v>
      </c>
      <c r="L180">
        <v>3</v>
      </c>
      <c r="M180">
        <v>3</v>
      </c>
      <c r="N180">
        <v>2</v>
      </c>
      <c r="O180">
        <v>3</v>
      </c>
      <c r="P180">
        <v>4</v>
      </c>
      <c r="Q180">
        <v>3</v>
      </c>
      <c r="R180">
        <v>3</v>
      </c>
      <c r="S180">
        <v>4</v>
      </c>
      <c r="T180">
        <v>2</v>
      </c>
      <c r="U180">
        <v>3</v>
      </c>
      <c r="V180">
        <v>1</v>
      </c>
      <c r="W180">
        <v>2</v>
      </c>
      <c r="X180">
        <v>3</v>
      </c>
      <c r="Y180">
        <v>4</v>
      </c>
      <c r="Z180">
        <v>2</v>
      </c>
      <c r="AA180">
        <v>3</v>
      </c>
      <c r="AB180">
        <v>2</v>
      </c>
      <c r="AC180">
        <v>3</v>
      </c>
    </row>
    <row r="181" spans="1:29">
      <c r="A181" s="26">
        <v>19775</v>
      </c>
      <c r="B181" s="26">
        <v>0</v>
      </c>
      <c r="C181" s="26">
        <f t="shared" si="4"/>
        <v>26</v>
      </c>
      <c r="D181" s="26">
        <v>1994</v>
      </c>
      <c r="E181" s="25">
        <f t="shared" si="5"/>
        <v>62</v>
      </c>
      <c r="F181">
        <v>4</v>
      </c>
      <c r="G181">
        <v>2</v>
      </c>
      <c r="H181">
        <v>2</v>
      </c>
      <c r="I181">
        <v>3</v>
      </c>
      <c r="J181">
        <v>3</v>
      </c>
      <c r="K181">
        <v>3</v>
      </c>
      <c r="L181">
        <v>2</v>
      </c>
      <c r="M181">
        <v>2</v>
      </c>
      <c r="N181">
        <v>3</v>
      </c>
      <c r="O181">
        <v>3</v>
      </c>
      <c r="P181">
        <v>3</v>
      </c>
      <c r="Q181">
        <v>3</v>
      </c>
      <c r="R181">
        <v>2</v>
      </c>
      <c r="S181">
        <v>3</v>
      </c>
      <c r="T181">
        <v>2</v>
      </c>
      <c r="U181">
        <v>3</v>
      </c>
      <c r="V181">
        <v>2</v>
      </c>
      <c r="W181">
        <v>2</v>
      </c>
      <c r="X181">
        <v>3</v>
      </c>
      <c r="Y181">
        <v>3</v>
      </c>
      <c r="Z181">
        <v>2</v>
      </c>
      <c r="AA181">
        <v>3</v>
      </c>
      <c r="AB181">
        <v>2</v>
      </c>
      <c r="AC181">
        <v>2</v>
      </c>
    </row>
    <row r="182" spans="1:29">
      <c r="A182" s="26">
        <v>20423</v>
      </c>
      <c r="B182" s="26">
        <v>0</v>
      </c>
      <c r="C182" s="26">
        <f t="shared" si="4"/>
        <v>26</v>
      </c>
      <c r="D182" s="26">
        <v>1994</v>
      </c>
      <c r="E182" s="25">
        <f t="shared" si="5"/>
        <v>58</v>
      </c>
      <c r="F182">
        <v>3</v>
      </c>
      <c r="G182">
        <v>3</v>
      </c>
      <c r="H182">
        <v>3</v>
      </c>
      <c r="I182">
        <v>2</v>
      </c>
      <c r="J182">
        <v>2</v>
      </c>
      <c r="K182">
        <v>3</v>
      </c>
      <c r="L182">
        <v>3</v>
      </c>
      <c r="M182">
        <v>3</v>
      </c>
      <c r="N182">
        <v>2</v>
      </c>
      <c r="O182">
        <v>2</v>
      </c>
      <c r="P182">
        <v>3</v>
      </c>
      <c r="Q182">
        <v>4</v>
      </c>
      <c r="R182">
        <v>2</v>
      </c>
      <c r="S182">
        <v>2</v>
      </c>
      <c r="T182">
        <v>1</v>
      </c>
      <c r="U182">
        <v>1</v>
      </c>
      <c r="V182">
        <v>1</v>
      </c>
      <c r="W182">
        <v>2</v>
      </c>
      <c r="X182">
        <v>4</v>
      </c>
      <c r="Y182">
        <v>2</v>
      </c>
      <c r="Z182">
        <v>3</v>
      </c>
      <c r="AA182">
        <v>3</v>
      </c>
      <c r="AB182">
        <v>2</v>
      </c>
      <c r="AC182">
        <v>2</v>
      </c>
    </row>
    <row r="183" spans="1:29">
      <c r="A183" s="26">
        <v>20682</v>
      </c>
      <c r="B183" s="26">
        <v>0</v>
      </c>
      <c r="C183" s="26">
        <f t="shared" si="4"/>
        <v>26</v>
      </c>
      <c r="D183" s="26">
        <v>1994</v>
      </c>
      <c r="E183" s="25">
        <f t="shared" si="5"/>
        <v>79</v>
      </c>
      <c r="F183">
        <v>4</v>
      </c>
      <c r="G183">
        <v>4</v>
      </c>
      <c r="H183">
        <v>4</v>
      </c>
      <c r="I183">
        <v>4</v>
      </c>
      <c r="J183">
        <v>4</v>
      </c>
      <c r="K183">
        <v>4</v>
      </c>
      <c r="L183">
        <v>3</v>
      </c>
      <c r="M183">
        <v>3</v>
      </c>
      <c r="N183">
        <v>2</v>
      </c>
      <c r="O183">
        <v>4</v>
      </c>
      <c r="P183">
        <v>4</v>
      </c>
      <c r="Q183">
        <v>4</v>
      </c>
      <c r="R183">
        <v>4</v>
      </c>
      <c r="S183">
        <v>3</v>
      </c>
      <c r="T183">
        <v>1</v>
      </c>
      <c r="U183">
        <v>4</v>
      </c>
      <c r="V183">
        <v>2</v>
      </c>
      <c r="W183">
        <v>3</v>
      </c>
      <c r="X183">
        <v>4</v>
      </c>
      <c r="Y183">
        <v>3</v>
      </c>
      <c r="Z183">
        <v>3</v>
      </c>
      <c r="AA183">
        <v>3</v>
      </c>
      <c r="AB183">
        <v>2</v>
      </c>
      <c r="AC183">
        <v>3</v>
      </c>
    </row>
    <row r="184" spans="1:29">
      <c r="A184" s="26">
        <v>21184</v>
      </c>
      <c r="B184" s="26">
        <v>0</v>
      </c>
      <c r="C184" s="26">
        <f t="shared" si="4"/>
        <v>26</v>
      </c>
      <c r="D184" s="26">
        <v>1994</v>
      </c>
      <c r="E184" s="25">
        <f t="shared" si="5"/>
        <v>49</v>
      </c>
      <c r="F184">
        <v>3</v>
      </c>
      <c r="G184">
        <v>1</v>
      </c>
      <c r="H184">
        <v>2</v>
      </c>
      <c r="I184">
        <v>1</v>
      </c>
      <c r="J184">
        <v>2</v>
      </c>
      <c r="K184">
        <v>2</v>
      </c>
      <c r="L184">
        <v>2</v>
      </c>
      <c r="M184">
        <v>2</v>
      </c>
      <c r="N184">
        <v>1</v>
      </c>
      <c r="O184">
        <v>2</v>
      </c>
      <c r="P184">
        <v>3</v>
      </c>
      <c r="Q184">
        <v>4</v>
      </c>
      <c r="R184">
        <v>1</v>
      </c>
      <c r="S184">
        <v>2</v>
      </c>
      <c r="T184">
        <v>1</v>
      </c>
      <c r="U184">
        <v>3</v>
      </c>
      <c r="V184">
        <v>2</v>
      </c>
      <c r="W184">
        <v>2</v>
      </c>
      <c r="X184">
        <v>2</v>
      </c>
      <c r="Y184">
        <v>4</v>
      </c>
      <c r="Z184">
        <v>1</v>
      </c>
      <c r="AA184">
        <v>3</v>
      </c>
      <c r="AB184">
        <v>1</v>
      </c>
      <c r="AC184">
        <v>2</v>
      </c>
    </row>
    <row r="185" spans="1:29">
      <c r="A185" s="26">
        <v>21384</v>
      </c>
      <c r="B185" s="26">
        <v>0</v>
      </c>
      <c r="C185" s="26">
        <f t="shared" si="4"/>
        <v>26</v>
      </c>
      <c r="D185" s="26">
        <v>1994</v>
      </c>
      <c r="E185" s="25">
        <f t="shared" si="5"/>
        <v>56</v>
      </c>
      <c r="F185">
        <v>4</v>
      </c>
      <c r="G185">
        <v>2</v>
      </c>
      <c r="H185">
        <v>2</v>
      </c>
      <c r="I185">
        <v>2</v>
      </c>
      <c r="J185">
        <v>2</v>
      </c>
      <c r="K185">
        <v>3</v>
      </c>
      <c r="L185">
        <v>2</v>
      </c>
      <c r="M185">
        <v>2</v>
      </c>
      <c r="N185">
        <v>2</v>
      </c>
      <c r="O185">
        <v>2</v>
      </c>
      <c r="P185">
        <v>2</v>
      </c>
      <c r="Q185">
        <v>4</v>
      </c>
      <c r="R185">
        <v>1</v>
      </c>
      <c r="S185">
        <v>2</v>
      </c>
      <c r="T185">
        <v>2</v>
      </c>
      <c r="U185">
        <v>2</v>
      </c>
      <c r="V185">
        <v>2</v>
      </c>
      <c r="W185">
        <v>2</v>
      </c>
      <c r="X185">
        <v>3</v>
      </c>
      <c r="Y185">
        <v>4</v>
      </c>
      <c r="Z185">
        <v>2</v>
      </c>
      <c r="AA185">
        <v>4</v>
      </c>
      <c r="AB185">
        <v>1</v>
      </c>
      <c r="AC185">
        <v>2</v>
      </c>
    </row>
    <row r="186" spans="1:29">
      <c r="A186" s="26">
        <v>21689</v>
      </c>
      <c r="B186" s="26">
        <v>0</v>
      </c>
      <c r="C186" s="26">
        <f t="shared" si="4"/>
        <v>26</v>
      </c>
      <c r="D186" s="26">
        <v>1994</v>
      </c>
      <c r="E186" s="25">
        <f t="shared" si="5"/>
        <v>44</v>
      </c>
      <c r="F186">
        <v>1</v>
      </c>
      <c r="G186">
        <v>1</v>
      </c>
      <c r="H186">
        <v>1</v>
      </c>
      <c r="I186">
        <v>1</v>
      </c>
      <c r="J186">
        <v>1</v>
      </c>
      <c r="K186">
        <v>1</v>
      </c>
      <c r="L186">
        <v>2</v>
      </c>
      <c r="M186">
        <v>2</v>
      </c>
      <c r="N186">
        <v>1</v>
      </c>
      <c r="O186">
        <v>1</v>
      </c>
      <c r="P186">
        <v>2</v>
      </c>
      <c r="Q186">
        <v>4</v>
      </c>
      <c r="R186">
        <v>1</v>
      </c>
      <c r="S186">
        <v>1</v>
      </c>
      <c r="T186">
        <v>2</v>
      </c>
      <c r="U186">
        <v>1</v>
      </c>
      <c r="V186">
        <v>2</v>
      </c>
      <c r="W186">
        <v>2</v>
      </c>
      <c r="X186">
        <v>4</v>
      </c>
      <c r="Y186">
        <v>2</v>
      </c>
      <c r="Z186">
        <v>4</v>
      </c>
      <c r="AA186">
        <v>4</v>
      </c>
      <c r="AB186">
        <v>1</v>
      </c>
      <c r="AC186">
        <v>2</v>
      </c>
    </row>
    <row r="187" spans="1:29">
      <c r="A187" s="26">
        <v>21916</v>
      </c>
      <c r="B187" s="26">
        <v>0</v>
      </c>
      <c r="C187" s="26">
        <f t="shared" si="4"/>
        <v>26</v>
      </c>
      <c r="D187" s="26">
        <v>1994</v>
      </c>
      <c r="E187" s="25">
        <f t="shared" si="5"/>
        <v>69</v>
      </c>
      <c r="F187">
        <v>4</v>
      </c>
      <c r="G187">
        <v>3</v>
      </c>
      <c r="H187">
        <v>4</v>
      </c>
      <c r="I187">
        <v>3</v>
      </c>
      <c r="J187">
        <v>3</v>
      </c>
      <c r="K187">
        <v>4</v>
      </c>
      <c r="L187">
        <v>4</v>
      </c>
      <c r="M187">
        <v>2</v>
      </c>
      <c r="N187">
        <v>2</v>
      </c>
      <c r="O187">
        <v>2</v>
      </c>
      <c r="P187">
        <v>4</v>
      </c>
      <c r="Q187">
        <v>3</v>
      </c>
      <c r="R187">
        <v>3</v>
      </c>
      <c r="S187">
        <v>2</v>
      </c>
      <c r="T187">
        <v>1</v>
      </c>
      <c r="U187">
        <v>2</v>
      </c>
      <c r="V187">
        <v>3</v>
      </c>
      <c r="W187">
        <v>2</v>
      </c>
      <c r="X187">
        <v>2</v>
      </c>
      <c r="Y187">
        <v>1</v>
      </c>
      <c r="Z187">
        <v>4</v>
      </c>
      <c r="AA187">
        <v>4</v>
      </c>
      <c r="AB187">
        <v>3</v>
      </c>
      <c r="AC187">
        <v>4</v>
      </c>
    </row>
    <row r="188" spans="1:29">
      <c r="A188" s="26">
        <v>22733</v>
      </c>
      <c r="B188" s="26">
        <v>0</v>
      </c>
      <c r="C188" s="26">
        <f t="shared" si="4"/>
        <v>26</v>
      </c>
      <c r="D188" s="26">
        <v>1994</v>
      </c>
      <c r="E188" s="25">
        <f t="shared" si="5"/>
        <v>73</v>
      </c>
      <c r="F188">
        <v>4</v>
      </c>
      <c r="G188">
        <v>3</v>
      </c>
      <c r="H188">
        <v>3</v>
      </c>
      <c r="I188">
        <v>3</v>
      </c>
      <c r="J188">
        <v>3</v>
      </c>
      <c r="K188">
        <v>4</v>
      </c>
      <c r="L188">
        <v>3</v>
      </c>
      <c r="M188">
        <v>2</v>
      </c>
      <c r="N188">
        <v>2</v>
      </c>
      <c r="O188">
        <v>4</v>
      </c>
      <c r="P188">
        <v>3</v>
      </c>
      <c r="Q188">
        <v>4</v>
      </c>
      <c r="R188">
        <v>3</v>
      </c>
      <c r="S188">
        <v>4</v>
      </c>
      <c r="T188">
        <v>2</v>
      </c>
      <c r="U188">
        <v>2</v>
      </c>
      <c r="V188">
        <v>2</v>
      </c>
      <c r="W188">
        <v>3</v>
      </c>
      <c r="X188">
        <v>4</v>
      </c>
      <c r="Y188">
        <v>3</v>
      </c>
      <c r="Z188">
        <v>3</v>
      </c>
      <c r="AA188">
        <v>3</v>
      </c>
      <c r="AB188">
        <v>3</v>
      </c>
      <c r="AC188">
        <v>3</v>
      </c>
    </row>
    <row r="189" spans="1:29">
      <c r="A189" s="26">
        <v>22741</v>
      </c>
      <c r="B189" s="26">
        <v>0</v>
      </c>
      <c r="C189" s="26">
        <f t="shared" si="4"/>
        <v>26</v>
      </c>
      <c r="D189" s="26">
        <v>1994</v>
      </c>
      <c r="E189" s="25">
        <f t="shared" si="5"/>
        <v>57</v>
      </c>
      <c r="F189">
        <v>4</v>
      </c>
      <c r="G189">
        <v>3</v>
      </c>
      <c r="H189">
        <v>2</v>
      </c>
      <c r="I189">
        <v>3</v>
      </c>
      <c r="J189">
        <v>2</v>
      </c>
      <c r="K189">
        <v>2</v>
      </c>
      <c r="L189">
        <v>2</v>
      </c>
      <c r="M189">
        <v>2</v>
      </c>
      <c r="N189">
        <v>2</v>
      </c>
      <c r="O189">
        <v>2</v>
      </c>
      <c r="P189">
        <v>3</v>
      </c>
      <c r="Q189">
        <v>3</v>
      </c>
      <c r="R189">
        <v>2</v>
      </c>
      <c r="S189">
        <v>2</v>
      </c>
      <c r="T189">
        <v>1</v>
      </c>
      <c r="U189">
        <v>3</v>
      </c>
      <c r="V189">
        <v>2</v>
      </c>
      <c r="W189">
        <v>2</v>
      </c>
      <c r="X189">
        <v>3</v>
      </c>
      <c r="Y189">
        <v>3</v>
      </c>
      <c r="Z189">
        <v>2</v>
      </c>
      <c r="AA189">
        <v>3</v>
      </c>
      <c r="AB189">
        <v>2</v>
      </c>
      <c r="AC189">
        <v>2</v>
      </c>
    </row>
    <row r="190" spans="1:29">
      <c r="A190" s="26">
        <v>23137</v>
      </c>
      <c r="B190" s="26">
        <v>0</v>
      </c>
      <c r="C190" s="26">
        <f t="shared" si="4"/>
        <v>26</v>
      </c>
      <c r="D190" s="26">
        <v>1994</v>
      </c>
      <c r="E190" s="25">
        <f t="shared" si="5"/>
        <v>73</v>
      </c>
      <c r="F190">
        <v>3</v>
      </c>
      <c r="G190">
        <v>4</v>
      </c>
      <c r="H190">
        <v>3</v>
      </c>
      <c r="I190">
        <v>3</v>
      </c>
      <c r="J190">
        <v>3</v>
      </c>
      <c r="K190">
        <v>4</v>
      </c>
      <c r="L190">
        <v>3</v>
      </c>
      <c r="M190">
        <v>3</v>
      </c>
      <c r="N190">
        <v>3</v>
      </c>
      <c r="O190">
        <v>4</v>
      </c>
      <c r="P190">
        <v>3</v>
      </c>
      <c r="Q190">
        <v>4</v>
      </c>
      <c r="R190">
        <v>3</v>
      </c>
      <c r="S190">
        <v>3</v>
      </c>
      <c r="T190">
        <v>3</v>
      </c>
      <c r="U190">
        <v>4</v>
      </c>
      <c r="V190">
        <v>2</v>
      </c>
      <c r="W190">
        <v>3</v>
      </c>
      <c r="X190">
        <v>4</v>
      </c>
      <c r="Y190">
        <v>3</v>
      </c>
      <c r="Z190">
        <v>1</v>
      </c>
      <c r="AA190">
        <v>3</v>
      </c>
      <c r="AB190">
        <v>3</v>
      </c>
      <c r="AC190">
        <v>1</v>
      </c>
    </row>
    <row r="191" spans="1:29">
      <c r="A191" s="26">
        <v>23592</v>
      </c>
      <c r="B191" s="26">
        <v>0</v>
      </c>
      <c r="C191" s="26">
        <f t="shared" si="4"/>
        <v>26</v>
      </c>
      <c r="D191" s="26">
        <v>1994</v>
      </c>
      <c r="E191" s="25">
        <f t="shared" si="5"/>
        <v>64</v>
      </c>
      <c r="F191">
        <v>4</v>
      </c>
      <c r="G191">
        <v>3</v>
      </c>
      <c r="H191">
        <v>2</v>
      </c>
      <c r="I191">
        <v>3</v>
      </c>
      <c r="J191">
        <v>3</v>
      </c>
      <c r="K191">
        <v>3</v>
      </c>
      <c r="L191">
        <v>3</v>
      </c>
      <c r="M191">
        <v>1</v>
      </c>
      <c r="N191">
        <v>2</v>
      </c>
      <c r="O191">
        <v>3</v>
      </c>
      <c r="P191">
        <v>3</v>
      </c>
      <c r="Q191">
        <v>3</v>
      </c>
      <c r="R191">
        <v>3</v>
      </c>
      <c r="S191">
        <v>4</v>
      </c>
      <c r="T191">
        <v>1</v>
      </c>
      <c r="U191">
        <v>3</v>
      </c>
      <c r="V191">
        <v>3</v>
      </c>
      <c r="W191">
        <v>3</v>
      </c>
      <c r="X191">
        <v>3</v>
      </c>
      <c r="Y191">
        <v>3</v>
      </c>
      <c r="Z191">
        <v>1</v>
      </c>
      <c r="AA191">
        <v>4</v>
      </c>
      <c r="AB191">
        <v>1</v>
      </c>
      <c r="AC191">
        <v>2</v>
      </c>
    </row>
    <row r="192" spans="1:29">
      <c r="A192" s="26">
        <v>23612</v>
      </c>
      <c r="B192" s="26">
        <v>0</v>
      </c>
      <c r="C192" s="26">
        <f t="shared" si="4"/>
        <v>26</v>
      </c>
      <c r="D192" s="26">
        <v>1994</v>
      </c>
      <c r="E192" s="25">
        <f t="shared" si="5"/>
        <v>37</v>
      </c>
      <c r="F192">
        <v>3</v>
      </c>
      <c r="G192">
        <v>1</v>
      </c>
      <c r="H192">
        <v>1</v>
      </c>
      <c r="I192">
        <v>1</v>
      </c>
      <c r="J192">
        <v>1</v>
      </c>
      <c r="K192">
        <v>2</v>
      </c>
      <c r="L192">
        <v>1</v>
      </c>
      <c r="M192">
        <v>1</v>
      </c>
      <c r="N192">
        <v>1</v>
      </c>
      <c r="O192">
        <v>1</v>
      </c>
      <c r="P192">
        <v>1</v>
      </c>
      <c r="Q192">
        <v>4</v>
      </c>
      <c r="R192">
        <v>1</v>
      </c>
      <c r="S192">
        <v>1</v>
      </c>
      <c r="T192">
        <v>1</v>
      </c>
      <c r="U192">
        <v>2</v>
      </c>
      <c r="V192">
        <v>1</v>
      </c>
      <c r="W192">
        <v>1</v>
      </c>
      <c r="X192">
        <v>4</v>
      </c>
      <c r="Y192">
        <v>1</v>
      </c>
      <c r="Z192">
        <v>1</v>
      </c>
      <c r="AA192">
        <v>4</v>
      </c>
      <c r="AB192">
        <v>1</v>
      </c>
      <c r="AC192">
        <v>1</v>
      </c>
    </row>
    <row r="193" spans="1:29">
      <c r="A193" s="26">
        <v>23710</v>
      </c>
      <c r="B193" s="26">
        <v>0</v>
      </c>
      <c r="C193" s="26">
        <f t="shared" si="4"/>
        <v>26</v>
      </c>
      <c r="D193" s="26">
        <v>1994</v>
      </c>
      <c r="E193" s="25">
        <f t="shared" si="5"/>
        <v>40</v>
      </c>
      <c r="F193">
        <v>2</v>
      </c>
      <c r="G193">
        <v>1</v>
      </c>
      <c r="H193">
        <v>1</v>
      </c>
      <c r="I193">
        <v>2</v>
      </c>
      <c r="J193">
        <v>1</v>
      </c>
      <c r="K193">
        <v>1</v>
      </c>
      <c r="L193">
        <v>2</v>
      </c>
      <c r="M193">
        <v>2</v>
      </c>
      <c r="N193">
        <v>1</v>
      </c>
      <c r="O193">
        <v>2</v>
      </c>
      <c r="P193">
        <v>1</v>
      </c>
      <c r="Q193">
        <v>3</v>
      </c>
      <c r="R193">
        <v>1</v>
      </c>
      <c r="S193">
        <v>2</v>
      </c>
      <c r="T193">
        <v>1</v>
      </c>
      <c r="U193">
        <v>1</v>
      </c>
      <c r="V193">
        <v>2</v>
      </c>
      <c r="W193">
        <v>2</v>
      </c>
      <c r="X193">
        <v>4</v>
      </c>
      <c r="Y193">
        <v>2</v>
      </c>
      <c r="Z193">
        <v>2</v>
      </c>
      <c r="AA193">
        <v>2</v>
      </c>
      <c r="AB193">
        <v>1</v>
      </c>
      <c r="AC193">
        <v>1</v>
      </c>
    </row>
    <row r="194" spans="1:29">
      <c r="A194" s="26">
        <v>19493</v>
      </c>
      <c r="B194" s="26">
        <v>1</v>
      </c>
      <c r="C194" s="26">
        <f t="shared" ref="C194:C257" si="6">2020-D194</f>
        <v>26</v>
      </c>
      <c r="D194" s="26">
        <v>1994</v>
      </c>
      <c r="E194" s="25">
        <f t="shared" ref="E194:E257" si="7">SUM(F194:AC194)</f>
        <v>56</v>
      </c>
      <c r="F194">
        <v>2</v>
      </c>
      <c r="G194">
        <v>3</v>
      </c>
      <c r="H194">
        <v>3</v>
      </c>
      <c r="I194">
        <v>3</v>
      </c>
      <c r="J194">
        <v>2</v>
      </c>
      <c r="K194">
        <v>2</v>
      </c>
      <c r="L194">
        <v>3</v>
      </c>
      <c r="M194">
        <v>2</v>
      </c>
      <c r="N194">
        <v>2</v>
      </c>
      <c r="O194">
        <v>2</v>
      </c>
      <c r="P194">
        <v>3</v>
      </c>
      <c r="Q194">
        <v>2</v>
      </c>
      <c r="R194">
        <v>3</v>
      </c>
      <c r="S194">
        <v>2</v>
      </c>
      <c r="T194">
        <v>2</v>
      </c>
      <c r="U194">
        <v>2</v>
      </c>
      <c r="V194">
        <v>2</v>
      </c>
      <c r="W194">
        <v>2</v>
      </c>
      <c r="X194">
        <v>2</v>
      </c>
      <c r="Y194">
        <v>2</v>
      </c>
      <c r="Z194">
        <v>3</v>
      </c>
      <c r="AA194">
        <v>2</v>
      </c>
      <c r="AB194">
        <v>2</v>
      </c>
      <c r="AC194">
        <v>3</v>
      </c>
    </row>
    <row r="195" spans="1:29">
      <c r="A195" s="26">
        <v>19586</v>
      </c>
      <c r="B195" s="26">
        <v>1</v>
      </c>
      <c r="C195" s="26">
        <f t="shared" si="6"/>
        <v>26</v>
      </c>
      <c r="D195" s="26">
        <v>1994</v>
      </c>
      <c r="E195" s="25">
        <f t="shared" si="7"/>
        <v>47</v>
      </c>
      <c r="F195">
        <v>3</v>
      </c>
      <c r="G195">
        <v>1</v>
      </c>
      <c r="H195">
        <v>2</v>
      </c>
      <c r="I195">
        <v>1</v>
      </c>
      <c r="J195">
        <v>2</v>
      </c>
      <c r="K195">
        <v>2</v>
      </c>
      <c r="L195">
        <v>2</v>
      </c>
      <c r="M195">
        <v>2</v>
      </c>
      <c r="N195">
        <v>2</v>
      </c>
      <c r="O195">
        <v>2</v>
      </c>
      <c r="P195">
        <v>3</v>
      </c>
      <c r="Q195">
        <v>3</v>
      </c>
      <c r="R195">
        <v>1</v>
      </c>
      <c r="S195">
        <v>2</v>
      </c>
      <c r="T195">
        <v>2</v>
      </c>
      <c r="U195">
        <v>2</v>
      </c>
      <c r="V195">
        <v>2</v>
      </c>
      <c r="W195">
        <v>2</v>
      </c>
      <c r="X195">
        <v>3</v>
      </c>
      <c r="Y195">
        <v>2</v>
      </c>
      <c r="Z195">
        <v>1</v>
      </c>
      <c r="AA195">
        <v>2</v>
      </c>
      <c r="AB195">
        <v>2</v>
      </c>
      <c r="AC195">
        <v>1</v>
      </c>
    </row>
    <row r="196" spans="1:29">
      <c r="A196" s="26">
        <v>20525</v>
      </c>
      <c r="B196" s="26">
        <v>1</v>
      </c>
      <c r="C196" s="26">
        <f t="shared" si="6"/>
        <v>26</v>
      </c>
      <c r="D196" s="26">
        <v>1994</v>
      </c>
      <c r="E196" s="25">
        <f t="shared" si="7"/>
        <v>45</v>
      </c>
      <c r="F196">
        <v>2</v>
      </c>
      <c r="G196">
        <v>2</v>
      </c>
      <c r="H196">
        <v>1</v>
      </c>
      <c r="I196">
        <v>1</v>
      </c>
      <c r="J196">
        <v>1</v>
      </c>
      <c r="K196">
        <v>2</v>
      </c>
      <c r="L196">
        <v>2</v>
      </c>
      <c r="M196">
        <v>2</v>
      </c>
      <c r="N196">
        <v>2</v>
      </c>
      <c r="O196">
        <v>1</v>
      </c>
      <c r="P196">
        <v>3</v>
      </c>
      <c r="Q196">
        <v>3</v>
      </c>
      <c r="R196">
        <v>1</v>
      </c>
      <c r="S196">
        <v>2</v>
      </c>
      <c r="T196">
        <v>1</v>
      </c>
      <c r="U196">
        <v>3</v>
      </c>
      <c r="V196">
        <v>1</v>
      </c>
      <c r="W196">
        <v>2</v>
      </c>
      <c r="X196">
        <v>3</v>
      </c>
      <c r="Y196">
        <v>2</v>
      </c>
      <c r="Z196">
        <v>2</v>
      </c>
      <c r="AA196">
        <v>3</v>
      </c>
      <c r="AB196">
        <v>1</v>
      </c>
      <c r="AC196">
        <v>2</v>
      </c>
    </row>
    <row r="197" spans="1:29">
      <c r="A197" s="26">
        <v>20543</v>
      </c>
      <c r="B197" s="26">
        <v>1</v>
      </c>
      <c r="C197" s="26">
        <f t="shared" si="6"/>
        <v>26</v>
      </c>
      <c r="D197" s="26">
        <v>1994</v>
      </c>
      <c r="E197" s="25">
        <f t="shared" si="7"/>
        <v>62</v>
      </c>
      <c r="F197">
        <v>3</v>
      </c>
      <c r="G197">
        <v>3</v>
      </c>
      <c r="H197">
        <v>2</v>
      </c>
      <c r="I197">
        <v>2</v>
      </c>
      <c r="J197">
        <v>4</v>
      </c>
      <c r="K197">
        <v>3</v>
      </c>
      <c r="L197">
        <v>2</v>
      </c>
      <c r="M197">
        <v>3</v>
      </c>
      <c r="N197">
        <v>3</v>
      </c>
      <c r="O197">
        <v>3</v>
      </c>
      <c r="P197">
        <v>4</v>
      </c>
      <c r="Q197">
        <v>3</v>
      </c>
      <c r="R197">
        <v>2</v>
      </c>
      <c r="S197">
        <v>3</v>
      </c>
      <c r="T197">
        <v>1</v>
      </c>
      <c r="U197">
        <v>2</v>
      </c>
      <c r="V197">
        <v>3</v>
      </c>
      <c r="W197">
        <v>3</v>
      </c>
      <c r="X197">
        <v>3</v>
      </c>
      <c r="Y197">
        <v>3</v>
      </c>
      <c r="Z197">
        <v>2</v>
      </c>
      <c r="AA197">
        <v>2</v>
      </c>
      <c r="AB197">
        <v>1</v>
      </c>
      <c r="AC197">
        <v>2</v>
      </c>
    </row>
    <row r="198" spans="1:29">
      <c r="A198" s="26">
        <v>21820</v>
      </c>
      <c r="B198" s="26">
        <v>1</v>
      </c>
      <c r="C198" s="26">
        <f t="shared" si="6"/>
        <v>26</v>
      </c>
      <c r="D198" s="26">
        <v>1994</v>
      </c>
      <c r="E198" s="25">
        <f t="shared" si="7"/>
        <v>65</v>
      </c>
      <c r="F198">
        <v>2</v>
      </c>
      <c r="G198">
        <v>3</v>
      </c>
      <c r="H198">
        <v>3</v>
      </c>
      <c r="I198">
        <v>2</v>
      </c>
      <c r="J198">
        <v>3</v>
      </c>
      <c r="K198">
        <v>2</v>
      </c>
      <c r="L198">
        <v>3</v>
      </c>
      <c r="M198">
        <v>2</v>
      </c>
      <c r="N198">
        <v>3</v>
      </c>
      <c r="O198">
        <v>1</v>
      </c>
      <c r="P198">
        <v>3</v>
      </c>
      <c r="Q198">
        <v>4</v>
      </c>
      <c r="R198">
        <v>3</v>
      </c>
      <c r="S198">
        <v>4</v>
      </c>
      <c r="T198">
        <v>2</v>
      </c>
      <c r="U198">
        <v>3</v>
      </c>
      <c r="V198">
        <v>2</v>
      </c>
      <c r="W198">
        <v>2</v>
      </c>
      <c r="X198">
        <v>3</v>
      </c>
      <c r="Y198">
        <v>3</v>
      </c>
      <c r="Z198">
        <v>3</v>
      </c>
      <c r="AA198">
        <v>2</v>
      </c>
      <c r="AB198">
        <v>3</v>
      </c>
      <c r="AC198">
        <v>4</v>
      </c>
    </row>
    <row r="199" spans="1:29">
      <c r="A199" s="26">
        <v>23763</v>
      </c>
      <c r="B199" s="26">
        <v>1</v>
      </c>
      <c r="C199" s="26">
        <f t="shared" si="6"/>
        <v>26</v>
      </c>
      <c r="D199" s="26">
        <v>1994</v>
      </c>
      <c r="E199" s="25">
        <f t="shared" si="7"/>
        <v>40</v>
      </c>
      <c r="F199">
        <v>4</v>
      </c>
      <c r="G199">
        <v>1</v>
      </c>
      <c r="H199">
        <v>1</v>
      </c>
      <c r="I199">
        <v>1</v>
      </c>
      <c r="J199">
        <v>1</v>
      </c>
      <c r="K199">
        <v>3</v>
      </c>
      <c r="L199">
        <v>1</v>
      </c>
      <c r="M199">
        <v>1</v>
      </c>
      <c r="N199">
        <v>1</v>
      </c>
      <c r="O199">
        <v>1</v>
      </c>
      <c r="P199">
        <v>2</v>
      </c>
      <c r="Q199">
        <v>4</v>
      </c>
      <c r="R199">
        <v>1</v>
      </c>
      <c r="S199">
        <v>1</v>
      </c>
      <c r="T199">
        <v>1</v>
      </c>
      <c r="U199">
        <v>1</v>
      </c>
      <c r="V199">
        <v>1</v>
      </c>
      <c r="W199">
        <v>1</v>
      </c>
      <c r="X199">
        <v>4</v>
      </c>
      <c r="Y199">
        <v>2</v>
      </c>
      <c r="Z199">
        <v>1</v>
      </c>
      <c r="AA199">
        <v>4</v>
      </c>
      <c r="AB199">
        <v>1</v>
      </c>
      <c r="AC199">
        <v>1</v>
      </c>
    </row>
    <row r="200" spans="1:29">
      <c r="A200" s="26">
        <v>23784</v>
      </c>
      <c r="B200" s="26">
        <v>1</v>
      </c>
      <c r="C200" s="26">
        <f t="shared" si="6"/>
        <v>26</v>
      </c>
      <c r="D200" s="26">
        <v>1994</v>
      </c>
      <c r="E200" s="25">
        <f t="shared" si="7"/>
        <v>67</v>
      </c>
      <c r="F200">
        <v>4</v>
      </c>
      <c r="G200">
        <v>3</v>
      </c>
      <c r="H200">
        <v>2</v>
      </c>
      <c r="I200">
        <v>2</v>
      </c>
      <c r="J200">
        <v>3</v>
      </c>
      <c r="K200">
        <v>3</v>
      </c>
      <c r="L200">
        <v>3</v>
      </c>
      <c r="M200">
        <v>3</v>
      </c>
      <c r="N200">
        <v>3</v>
      </c>
      <c r="O200">
        <v>1</v>
      </c>
      <c r="P200">
        <v>3</v>
      </c>
      <c r="Q200">
        <v>4</v>
      </c>
      <c r="R200">
        <v>3</v>
      </c>
      <c r="S200">
        <v>3</v>
      </c>
      <c r="T200">
        <v>2</v>
      </c>
      <c r="U200">
        <v>2</v>
      </c>
      <c r="V200">
        <v>1</v>
      </c>
      <c r="W200">
        <v>3</v>
      </c>
      <c r="X200">
        <v>3</v>
      </c>
      <c r="Y200">
        <v>4</v>
      </c>
      <c r="Z200">
        <v>3</v>
      </c>
      <c r="AA200">
        <v>4</v>
      </c>
      <c r="AB200">
        <v>2</v>
      </c>
      <c r="AC200">
        <v>3</v>
      </c>
    </row>
    <row r="201" spans="1:29">
      <c r="A201" s="26">
        <v>19528</v>
      </c>
      <c r="B201" s="26">
        <v>0</v>
      </c>
      <c r="C201" s="26">
        <f t="shared" si="6"/>
        <v>25</v>
      </c>
      <c r="D201" s="26">
        <v>1995</v>
      </c>
      <c r="E201" s="25">
        <f t="shared" si="7"/>
        <v>52</v>
      </c>
      <c r="F201">
        <v>2</v>
      </c>
      <c r="G201">
        <v>1</v>
      </c>
      <c r="H201">
        <v>1</v>
      </c>
      <c r="I201">
        <v>1</v>
      </c>
      <c r="J201">
        <v>2</v>
      </c>
      <c r="K201">
        <v>2</v>
      </c>
      <c r="L201">
        <v>2</v>
      </c>
      <c r="M201">
        <v>1</v>
      </c>
      <c r="N201">
        <v>1</v>
      </c>
      <c r="O201">
        <v>3</v>
      </c>
      <c r="P201">
        <v>3</v>
      </c>
      <c r="Q201">
        <v>2</v>
      </c>
      <c r="R201">
        <v>4</v>
      </c>
      <c r="S201">
        <v>3</v>
      </c>
      <c r="T201">
        <v>3</v>
      </c>
      <c r="U201">
        <v>2</v>
      </c>
      <c r="V201">
        <v>2</v>
      </c>
      <c r="W201">
        <v>2</v>
      </c>
      <c r="X201">
        <v>2</v>
      </c>
      <c r="Y201">
        <v>3</v>
      </c>
      <c r="Z201">
        <v>3</v>
      </c>
      <c r="AA201">
        <v>2</v>
      </c>
      <c r="AB201">
        <v>3</v>
      </c>
      <c r="AC201">
        <v>2</v>
      </c>
    </row>
    <row r="202" spans="1:29">
      <c r="A202" s="26">
        <v>20116</v>
      </c>
      <c r="B202" s="26">
        <v>0</v>
      </c>
      <c r="C202" s="26">
        <f t="shared" si="6"/>
        <v>25</v>
      </c>
      <c r="D202" s="26">
        <v>1995</v>
      </c>
      <c r="E202" s="25">
        <f t="shared" si="7"/>
        <v>63</v>
      </c>
      <c r="F202">
        <v>4</v>
      </c>
      <c r="G202">
        <v>3</v>
      </c>
      <c r="H202">
        <v>3</v>
      </c>
      <c r="I202">
        <v>2</v>
      </c>
      <c r="J202">
        <v>2</v>
      </c>
      <c r="K202">
        <v>3</v>
      </c>
      <c r="L202">
        <v>3</v>
      </c>
      <c r="M202">
        <v>3</v>
      </c>
      <c r="N202">
        <v>1</v>
      </c>
      <c r="O202">
        <v>3</v>
      </c>
      <c r="P202">
        <v>3</v>
      </c>
      <c r="Q202">
        <v>4</v>
      </c>
      <c r="R202">
        <v>3</v>
      </c>
      <c r="S202">
        <v>3</v>
      </c>
      <c r="T202">
        <v>1</v>
      </c>
      <c r="U202">
        <v>1</v>
      </c>
      <c r="V202">
        <v>2</v>
      </c>
      <c r="W202">
        <v>2</v>
      </c>
      <c r="X202">
        <v>3</v>
      </c>
      <c r="Y202">
        <v>3</v>
      </c>
      <c r="Z202">
        <v>2</v>
      </c>
      <c r="AA202">
        <v>3</v>
      </c>
      <c r="AB202">
        <v>3</v>
      </c>
      <c r="AC202">
        <v>3</v>
      </c>
    </row>
    <row r="203" spans="1:29">
      <c r="A203" s="26">
        <v>20609</v>
      </c>
      <c r="B203" s="26">
        <v>0</v>
      </c>
      <c r="C203" s="26">
        <f t="shared" si="6"/>
        <v>25</v>
      </c>
      <c r="D203" s="26">
        <v>1995</v>
      </c>
      <c r="E203" s="25">
        <f t="shared" si="7"/>
        <v>58</v>
      </c>
      <c r="F203">
        <v>4</v>
      </c>
      <c r="G203">
        <v>1</v>
      </c>
      <c r="H203">
        <v>2</v>
      </c>
      <c r="I203">
        <v>3</v>
      </c>
      <c r="J203">
        <v>2</v>
      </c>
      <c r="K203">
        <v>1</v>
      </c>
      <c r="L203">
        <v>2</v>
      </c>
      <c r="M203">
        <v>2</v>
      </c>
      <c r="N203">
        <v>3</v>
      </c>
      <c r="O203">
        <v>2</v>
      </c>
      <c r="P203">
        <v>3</v>
      </c>
      <c r="Q203">
        <v>4</v>
      </c>
      <c r="R203">
        <v>1</v>
      </c>
      <c r="S203">
        <v>2</v>
      </c>
      <c r="T203">
        <v>1</v>
      </c>
      <c r="U203">
        <v>4</v>
      </c>
      <c r="V203">
        <v>1</v>
      </c>
      <c r="W203">
        <v>3</v>
      </c>
      <c r="X203">
        <v>4</v>
      </c>
      <c r="Y203">
        <v>4</v>
      </c>
      <c r="Z203">
        <v>2</v>
      </c>
      <c r="AA203">
        <v>3</v>
      </c>
      <c r="AB203">
        <v>2</v>
      </c>
      <c r="AC203">
        <v>2</v>
      </c>
    </row>
    <row r="204" spans="1:29">
      <c r="A204" s="26">
        <v>20616</v>
      </c>
      <c r="B204" s="26">
        <v>0</v>
      </c>
      <c r="C204" s="26">
        <f t="shared" si="6"/>
        <v>25</v>
      </c>
      <c r="D204" s="26">
        <v>1995</v>
      </c>
      <c r="E204" s="25">
        <f t="shared" si="7"/>
        <v>70</v>
      </c>
      <c r="F204">
        <v>4</v>
      </c>
      <c r="G204">
        <v>3</v>
      </c>
      <c r="H204">
        <v>4</v>
      </c>
      <c r="I204">
        <v>4</v>
      </c>
      <c r="J204">
        <v>2</v>
      </c>
      <c r="K204">
        <v>3</v>
      </c>
      <c r="L204">
        <v>3</v>
      </c>
      <c r="M204">
        <v>2</v>
      </c>
      <c r="N204">
        <v>2</v>
      </c>
      <c r="O204">
        <v>4</v>
      </c>
      <c r="P204">
        <v>4</v>
      </c>
      <c r="Q204">
        <v>3</v>
      </c>
      <c r="R204">
        <v>2</v>
      </c>
      <c r="S204">
        <v>3</v>
      </c>
      <c r="T204">
        <v>2</v>
      </c>
      <c r="U204">
        <v>2</v>
      </c>
      <c r="V204">
        <v>2</v>
      </c>
      <c r="W204">
        <v>3</v>
      </c>
      <c r="X204">
        <v>3</v>
      </c>
      <c r="Y204">
        <v>4</v>
      </c>
      <c r="Z204">
        <v>2</v>
      </c>
      <c r="AA204">
        <v>2</v>
      </c>
      <c r="AB204">
        <v>4</v>
      </c>
      <c r="AC204">
        <v>3</v>
      </c>
    </row>
    <row r="205" spans="1:29">
      <c r="A205" s="26">
        <v>20632</v>
      </c>
      <c r="B205" s="26">
        <v>0</v>
      </c>
      <c r="C205" s="26">
        <f t="shared" si="6"/>
        <v>25</v>
      </c>
      <c r="D205" s="26">
        <v>1995</v>
      </c>
      <c r="E205" s="25">
        <f t="shared" si="7"/>
        <v>69</v>
      </c>
      <c r="F205">
        <v>3</v>
      </c>
      <c r="G205">
        <v>3</v>
      </c>
      <c r="H205">
        <v>3</v>
      </c>
      <c r="I205">
        <v>3</v>
      </c>
      <c r="J205">
        <v>3</v>
      </c>
      <c r="K205">
        <v>3</v>
      </c>
      <c r="L205">
        <v>2</v>
      </c>
      <c r="M205">
        <v>2</v>
      </c>
      <c r="N205">
        <v>3</v>
      </c>
      <c r="O205">
        <v>3</v>
      </c>
      <c r="P205">
        <v>3</v>
      </c>
      <c r="Q205">
        <v>4</v>
      </c>
      <c r="R205">
        <v>3</v>
      </c>
      <c r="S205">
        <v>3</v>
      </c>
      <c r="T205">
        <v>2</v>
      </c>
      <c r="U205">
        <v>2</v>
      </c>
      <c r="V205">
        <v>2</v>
      </c>
      <c r="W205">
        <v>3</v>
      </c>
      <c r="X205">
        <v>4</v>
      </c>
      <c r="Y205">
        <v>3</v>
      </c>
      <c r="Z205">
        <v>3</v>
      </c>
      <c r="AA205">
        <v>3</v>
      </c>
      <c r="AB205">
        <v>3</v>
      </c>
      <c r="AC205">
        <v>3</v>
      </c>
    </row>
    <row r="206" spans="1:29">
      <c r="A206" s="26">
        <v>20640</v>
      </c>
      <c r="B206" s="26">
        <v>0</v>
      </c>
      <c r="C206" s="26">
        <f t="shared" si="6"/>
        <v>25</v>
      </c>
      <c r="D206" s="26">
        <v>1995</v>
      </c>
      <c r="E206" s="25">
        <f t="shared" si="7"/>
        <v>64</v>
      </c>
      <c r="F206">
        <v>3</v>
      </c>
      <c r="G206">
        <v>3</v>
      </c>
      <c r="H206">
        <v>2</v>
      </c>
      <c r="I206">
        <v>3</v>
      </c>
      <c r="J206">
        <v>3</v>
      </c>
      <c r="K206">
        <v>3</v>
      </c>
      <c r="L206">
        <v>3</v>
      </c>
      <c r="M206">
        <v>2</v>
      </c>
      <c r="N206">
        <v>2</v>
      </c>
      <c r="O206">
        <v>2</v>
      </c>
      <c r="P206">
        <v>3</v>
      </c>
      <c r="Q206">
        <v>3</v>
      </c>
      <c r="R206">
        <v>2</v>
      </c>
      <c r="S206">
        <v>3</v>
      </c>
      <c r="T206">
        <v>2</v>
      </c>
      <c r="U206">
        <v>3</v>
      </c>
      <c r="V206">
        <v>2</v>
      </c>
      <c r="W206">
        <v>3</v>
      </c>
      <c r="X206">
        <v>3</v>
      </c>
      <c r="Y206">
        <v>3</v>
      </c>
      <c r="Z206">
        <v>3</v>
      </c>
      <c r="AA206">
        <v>3</v>
      </c>
      <c r="AB206">
        <v>2</v>
      </c>
      <c r="AC206">
        <v>3</v>
      </c>
    </row>
    <row r="207" spans="1:29">
      <c r="A207" s="26">
        <v>21271</v>
      </c>
      <c r="B207" s="26">
        <v>0</v>
      </c>
      <c r="C207" s="26">
        <f t="shared" si="6"/>
        <v>25</v>
      </c>
      <c r="D207" s="26">
        <v>1995</v>
      </c>
      <c r="E207" s="25">
        <f t="shared" si="7"/>
        <v>56</v>
      </c>
      <c r="F207">
        <v>3</v>
      </c>
      <c r="G207">
        <v>4</v>
      </c>
      <c r="H207">
        <v>2</v>
      </c>
      <c r="I207">
        <v>3</v>
      </c>
      <c r="J207">
        <v>1</v>
      </c>
      <c r="K207">
        <v>1</v>
      </c>
      <c r="L207">
        <v>3</v>
      </c>
      <c r="M207">
        <v>1</v>
      </c>
      <c r="N207">
        <v>1</v>
      </c>
      <c r="O207">
        <v>2</v>
      </c>
      <c r="P207">
        <v>4</v>
      </c>
      <c r="Q207">
        <v>4</v>
      </c>
      <c r="R207">
        <v>3</v>
      </c>
      <c r="S207">
        <v>4</v>
      </c>
      <c r="T207">
        <v>1</v>
      </c>
      <c r="U207">
        <v>2</v>
      </c>
      <c r="V207">
        <v>1</v>
      </c>
      <c r="W207">
        <v>2</v>
      </c>
      <c r="X207">
        <v>3</v>
      </c>
      <c r="Y207">
        <v>3</v>
      </c>
      <c r="Z207">
        <v>3</v>
      </c>
      <c r="AA207">
        <v>2</v>
      </c>
      <c r="AB207">
        <v>1</v>
      </c>
      <c r="AC207">
        <v>2</v>
      </c>
    </row>
    <row r="208" spans="1:29">
      <c r="A208" s="26">
        <v>21441</v>
      </c>
      <c r="B208" s="26">
        <v>0</v>
      </c>
      <c r="C208" s="26">
        <f t="shared" si="6"/>
        <v>25</v>
      </c>
      <c r="D208" s="26">
        <v>1995</v>
      </c>
      <c r="E208" s="25">
        <f t="shared" si="7"/>
        <v>64</v>
      </c>
      <c r="F208">
        <v>4</v>
      </c>
      <c r="G208">
        <v>3</v>
      </c>
      <c r="H208">
        <v>4</v>
      </c>
      <c r="I208">
        <v>3</v>
      </c>
      <c r="J208">
        <v>1</v>
      </c>
      <c r="K208">
        <v>4</v>
      </c>
      <c r="L208">
        <v>1</v>
      </c>
      <c r="M208">
        <v>2</v>
      </c>
      <c r="N208">
        <v>1</v>
      </c>
      <c r="O208">
        <v>3</v>
      </c>
      <c r="P208">
        <v>3</v>
      </c>
      <c r="Q208">
        <v>4</v>
      </c>
      <c r="R208">
        <v>3</v>
      </c>
      <c r="S208">
        <v>2</v>
      </c>
      <c r="T208">
        <v>4</v>
      </c>
      <c r="U208">
        <v>1</v>
      </c>
      <c r="V208">
        <v>1</v>
      </c>
      <c r="W208">
        <v>2</v>
      </c>
      <c r="X208">
        <v>3</v>
      </c>
      <c r="Y208">
        <v>3</v>
      </c>
      <c r="Z208">
        <v>3</v>
      </c>
      <c r="AA208">
        <v>4</v>
      </c>
      <c r="AB208">
        <v>4</v>
      </c>
      <c r="AC208">
        <v>1</v>
      </c>
    </row>
    <row r="209" spans="1:29">
      <c r="A209" s="26">
        <v>21471</v>
      </c>
      <c r="B209" s="26">
        <v>0</v>
      </c>
      <c r="C209" s="26">
        <f t="shared" si="6"/>
        <v>25</v>
      </c>
      <c r="D209" s="26">
        <v>1995</v>
      </c>
      <c r="E209" s="25">
        <f t="shared" si="7"/>
        <v>68</v>
      </c>
      <c r="F209">
        <v>4</v>
      </c>
      <c r="G209">
        <v>3</v>
      </c>
      <c r="H209">
        <v>3</v>
      </c>
      <c r="I209">
        <v>4</v>
      </c>
      <c r="J209">
        <v>3</v>
      </c>
      <c r="K209">
        <v>3</v>
      </c>
      <c r="L209">
        <v>3</v>
      </c>
      <c r="M209">
        <v>3</v>
      </c>
      <c r="N209">
        <v>2</v>
      </c>
      <c r="O209">
        <v>3</v>
      </c>
      <c r="P209">
        <v>3</v>
      </c>
      <c r="Q209">
        <v>3</v>
      </c>
      <c r="R209">
        <v>3</v>
      </c>
      <c r="S209">
        <v>2</v>
      </c>
      <c r="T209">
        <v>2</v>
      </c>
      <c r="U209">
        <v>2</v>
      </c>
      <c r="V209">
        <v>2</v>
      </c>
      <c r="W209">
        <v>3</v>
      </c>
      <c r="X209">
        <v>3</v>
      </c>
      <c r="Y209">
        <v>3</v>
      </c>
      <c r="Z209">
        <v>2</v>
      </c>
      <c r="AA209">
        <v>3</v>
      </c>
      <c r="AB209">
        <v>3</v>
      </c>
      <c r="AC209">
        <v>3</v>
      </c>
    </row>
    <row r="210" spans="1:29">
      <c r="A210" s="26">
        <v>21669</v>
      </c>
      <c r="B210" s="26">
        <v>0</v>
      </c>
      <c r="C210" s="26">
        <f t="shared" si="6"/>
        <v>25</v>
      </c>
      <c r="D210" s="26">
        <v>1995</v>
      </c>
      <c r="E210" s="25">
        <f t="shared" si="7"/>
        <v>64</v>
      </c>
      <c r="F210">
        <v>4</v>
      </c>
      <c r="G210">
        <v>2</v>
      </c>
      <c r="H210">
        <v>2</v>
      </c>
      <c r="I210">
        <v>2</v>
      </c>
      <c r="J210">
        <v>3</v>
      </c>
      <c r="K210">
        <v>1</v>
      </c>
      <c r="L210">
        <v>2</v>
      </c>
      <c r="M210">
        <v>2</v>
      </c>
      <c r="N210">
        <v>1</v>
      </c>
      <c r="O210">
        <v>1</v>
      </c>
      <c r="P210">
        <v>3</v>
      </c>
      <c r="Q210">
        <v>4</v>
      </c>
      <c r="R210">
        <v>2</v>
      </c>
      <c r="S210">
        <v>4</v>
      </c>
      <c r="T210">
        <v>4</v>
      </c>
      <c r="U210">
        <v>3</v>
      </c>
      <c r="V210">
        <v>2</v>
      </c>
      <c r="W210">
        <v>4</v>
      </c>
      <c r="X210">
        <v>4</v>
      </c>
      <c r="Y210">
        <v>3</v>
      </c>
      <c r="Z210">
        <v>4</v>
      </c>
      <c r="AA210">
        <v>3</v>
      </c>
      <c r="AB210">
        <v>2</v>
      </c>
      <c r="AC210">
        <v>2</v>
      </c>
    </row>
    <row r="211" spans="1:29">
      <c r="A211" s="26">
        <v>21714</v>
      </c>
      <c r="B211" s="26">
        <v>0</v>
      </c>
      <c r="C211" s="26">
        <f t="shared" si="6"/>
        <v>25</v>
      </c>
      <c r="D211" s="26">
        <v>1995</v>
      </c>
      <c r="E211" s="25">
        <f t="shared" si="7"/>
        <v>81</v>
      </c>
      <c r="F211">
        <v>4</v>
      </c>
      <c r="G211">
        <v>3</v>
      </c>
      <c r="H211">
        <v>4</v>
      </c>
      <c r="I211">
        <v>3</v>
      </c>
      <c r="J211">
        <v>3</v>
      </c>
      <c r="K211">
        <v>4</v>
      </c>
      <c r="L211">
        <v>4</v>
      </c>
      <c r="M211">
        <v>4</v>
      </c>
      <c r="N211">
        <v>3</v>
      </c>
      <c r="O211">
        <v>4</v>
      </c>
      <c r="P211">
        <v>3</v>
      </c>
      <c r="Q211">
        <v>4</v>
      </c>
      <c r="R211">
        <v>2</v>
      </c>
      <c r="S211">
        <v>2</v>
      </c>
      <c r="T211">
        <v>2</v>
      </c>
      <c r="U211">
        <v>4</v>
      </c>
      <c r="V211">
        <v>3</v>
      </c>
      <c r="W211">
        <v>4</v>
      </c>
      <c r="X211">
        <v>4</v>
      </c>
      <c r="Y211">
        <v>4</v>
      </c>
      <c r="Z211">
        <v>2</v>
      </c>
      <c r="AA211">
        <v>4</v>
      </c>
      <c r="AB211">
        <v>4</v>
      </c>
      <c r="AC211">
        <v>3</v>
      </c>
    </row>
    <row r="212" spans="1:29">
      <c r="A212" s="26">
        <v>21764</v>
      </c>
      <c r="B212" s="26">
        <v>0</v>
      </c>
      <c r="C212" s="26">
        <f t="shared" si="6"/>
        <v>25</v>
      </c>
      <c r="D212" s="26">
        <v>1995</v>
      </c>
      <c r="E212" s="25">
        <f t="shared" si="7"/>
        <v>44</v>
      </c>
      <c r="F212">
        <v>4</v>
      </c>
      <c r="G212">
        <v>1</v>
      </c>
      <c r="H212">
        <v>2</v>
      </c>
      <c r="I212">
        <v>1</v>
      </c>
      <c r="J212">
        <v>2</v>
      </c>
      <c r="K212">
        <v>2</v>
      </c>
      <c r="L212">
        <v>1</v>
      </c>
      <c r="M212">
        <v>2</v>
      </c>
      <c r="N212">
        <v>1</v>
      </c>
      <c r="O212">
        <v>1</v>
      </c>
      <c r="P212">
        <v>2</v>
      </c>
      <c r="Q212">
        <v>4</v>
      </c>
      <c r="R212">
        <v>2</v>
      </c>
      <c r="S212">
        <v>2</v>
      </c>
      <c r="T212">
        <v>1</v>
      </c>
      <c r="U212">
        <v>2</v>
      </c>
      <c r="V212">
        <v>1</v>
      </c>
      <c r="W212">
        <v>2</v>
      </c>
      <c r="X212">
        <v>3</v>
      </c>
      <c r="Y212">
        <v>1</v>
      </c>
      <c r="Z212">
        <v>1</v>
      </c>
      <c r="AA212">
        <v>4</v>
      </c>
      <c r="AB212">
        <v>1</v>
      </c>
      <c r="AC212">
        <v>1</v>
      </c>
    </row>
    <row r="213" spans="1:29">
      <c r="A213" s="26">
        <v>21783</v>
      </c>
      <c r="B213" s="26">
        <v>0</v>
      </c>
      <c r="C213" s="26">
        <f t="shared" si="6"/>
        <v>25</v>
      </c>
      <c r="D213" s="26">
        <v>1995</v>
      </c>
      <c r="E213" s="25">
        <f t="shared" si="7"/>
        <v>51</v>
      </c>
      <c r="F213">
        <v>4</v>
      </c>
      <c r="G213">
        <v>2</v>
      </c>
      <c r="H213">
        <v>2</v>
      </c>
      <c r="I213">
        <v>1</v>
      </c>
      <c r="J213">
        <v>1</v>
      </c>
      <c r="K213">
        <v>2</v>
      </c>
      <c r="L213">
        <v>3</v>
      </c>
      <c r="M213">
        <v>1</v>
      </c>
      <c r="N213">
        <v>1</v>
      </c>
      <c r="O213">
        <v>2</v>
      </c>
      <c r="P213">
        <v>2</v>
      </c>
      <c r="Q213">
        <v>4</v>
      </c>
      <c r="R213">
        <v>2</v>
      </c>
      <c r="S213">
        <v>2</v>
      </c>
      <c r="T213">
        <v>1</v>
      </c>
      <c r="U213">
        <v>2</v>
      </c>
      <c r="V213">
        <v>2</v>
      </c>
      <c r="W213">
        <v>2</v>
      </c>
      <c r="X213">
        <v>4</v>
      </c>
      <c r="Y213">
        <v>2</v>
      </c>
      <c r="Z213">
        <v>1</v>
      </c>
      <c r="AA213">
        <v>3</v>
      </c>
      <c r="AB213">
        <v>2</v>
      </c>
      <c r="AC213">
        <v>3</v>
      </c>
    </row>
    <row r="214" spans="1:29">
      <c r="A214" s="26">
        <v>21947</v>
      </c>
      <c r="B214" s="26">
        <v>0</v>
      </c>
      <c r="C214" s="26">
        <f t="shared" si="6"/>
        <v>25</v>
      </c>
      <c r="D214" s="26">
        <v>1995</v>
      </c>
      <c r="E214" s="25">
        <f t="shared" si="7"/>
        <v>52</v>
      </c>
      <c r="F214">
        <v>3</v>
      </c>
      <c r="G214">
        <v>3</v>
      </c>
      <c r="H214">
        <v>2</v>
      </c>
      <c r="I214">
        <v>4</v>
      </c>
      <c r="J214">
        <v>2</v>
      </c>
      <c r="K214">
        <v>2</v>
      </c>
      <c r="L214">
        <v>1</v>
      </c>
      <c r="M214">
        <v>1</v>
      </c>
      <c r="N214">
        <v>2</v>
      </c>
      <c r="O214">
        <v>1</v>
      </c>
      <c r="P214">
        <v>3</v>
      </c>
      <c r="Q214">
        <v>4</v>
      </c>
      <c r="R214">
        <v>2</v>
      </c>
      <c r="S214">
        <v>3</v>
      </c>
      <c r="T214">
        <v>1</v>
      </c>
      <c r="U214">
        <v>3</v>
      </c>
      <c r="V214">
        <v>2</v>
      </c>
      <c r="W214">
        <v>3</v>
      </c>
      <c r="X214">
        <v>1</v>
      </c>
      <c r="Y214">
        <v>3</v>
      </c>
      <c r="Z214">
        <v>1</v>
      </c>
      <c r="AA214">
        <v>3</v>
      </c>
      <c r="AB214">
        <v>1</v>
      </c>
      <c r="AC214">
        <v>1</v>
      </c>
    </row>
    <row r="215" spans="1:29">
      <c r="A215" s="26">
        <v>22145</v>
      </c>
      <c r="B215" s="26">
        <v>0</v>
      </c>
      <c r="C215" s="26">
        <f t="shared" si="6"/>
        <v>25</v>
      </c>
      <c r="D215" s="26">
        <v>1995</v>
      </c>
      <c r="E215" s="25">
        <f t="shared" si="7"/>
        <v>48</v>
      </c>
      <c r="F215">
        <v>3</v>
      </c>
      <c r="G215">
        <v>2</v>
      </c>
      <c r="H215">
        <v>3</v>
      </c>
      <c r="I215">
        <v>2</v>
      </c>
      <c r="J215">
        <v>2</v>
      </c>
      <c r="K215">
        <v>3</v>
      </c>
      <c r="L215">
        <v>2</v>
      </c>
      <c r="M215">
        <v>1</v>
      </c>
      <c r="N215">
        <v>1</v>
      </c>
      <c r="O215">
        <v>2</v>
      </c>
      <c r="P215">
        <v>2</v>
      </c>
      <c r="Q215">
        <v>2</v>
      </c>
      <c r="R215">
        <v>2</v>
      </c>
      <c r="S215">
        <v>2</v>
      </c>
      <c r="T215">
        <v>1</v>
      </c>
      <c r="U215">
        <v>3</v>
      </c>
      <c r="V215">
        <v>1</v>
      </c>
      <c r="W215">
        <v>2</v>
      </c>
      <c r="X215">
        <v>4</v>
      </c>
      <c r="Y215">
        <v>2</v>
      </c>
      <c r="Z215">
        <v>1</v>
      </c>
      <c r="AA215">
        <v>2</v>
      </c>
      <c r="AB215">
        <v>1</v>
      </c>
      <c r="AC215">
        <v>2</v>
      </c>
    </row>
    <row r="216" spans="1:29">
      <c r="A216" s="26">
        <v>22166</v>
      </c>
      <c r="B216" s="26">
        <v>0</v>
      </c>
      <c r="C216" s="26">
        <f t="shared" si="6"/>
        <v>25</v>
      </c>
      <c r="D216" s="26">
        <v>1995</v>
      </c>
      <c r="E216" s="25">
        <f t="shared" si="7"/>
        <v>62</v>
      </c>
      <c r="F216">
        <v>4</v>
      </c>
      <c r="G216">
        <v>3</v>
      </c>
      <c r="H216">
        <v>3</v>
      </c>
      <c r="I216">
        <v>3</v>
      </c>
      <c r="J216">
        <v>2</v>
      </c>
      <c r="K216">
        <v>4</v>
      </c>
      <c r="L216">
        <v>2</v>
      </c>
      <c r="M216">
        <v>2</v>
      </c>
      <c r="N216">
        <v>2</v>
      </c>
      <c r="O216">
        <v>2</v>
      </c>
      <c r="P216">
        <v>3</v>
      </c>
      <c r="Q216">
        <v>3</v>
      </c>
      <c r="R216">
        <v>3</v>
      </c>
      <c r="S216">
        <v>3</v>
      </c>
      <c r="T216">
        <v>1</v>
      </c>
      <c r="U216">
        <v>2</v>
      </c>
      <c r="V216">
        <v>2</v>
      </c>
      <c r="W216">
        <v>3</v>
      </c>
      <c r="X216">
        <v>2</v>
      </c>
      <c r="Y216">
        <v>3</v>
      </c>
      <c r="Z216">
        <v>2</v>
      </c>
      <c r="AA216">
        <v>4</v>
      </c>
      <c r="AB216">
        <v>2</v>
      </c>
      <c r="AC216">
        <v>2</v>
      </c>
    </row>
    <row r="217" spans="1:29">
      <c r="A217" s="26">
        <v>22260</v>
      </c>
      <c r="B217" s="26">
        <v>0</v>
      </c>
      <c r="C217" s="26">
        <f t="shared" si="6"/>
        <v>25</v>
      </c>
      <c r="D217" s="26">
        <v>1995</v>
      </c>
      <c r="E217" s="25">
        <f t="shared" si="7"/>
        <v>38</v>
      </c>
      <c r="F217">
        <v>1</v>
      </c>
      <c r="G217">
        <v>2</v>
      </c>
      <c r="H217">
        <v>1</v>
      </c>
      <c r="I217">
        <v>1</v>
      </c>
      <c r="J217">
        <v>2</v>
      </c>
      <c r="K217">
        <v>1</v>
      </c>
      <c r="L217">
        <v>2</v>
      </c>
      <c r="M217">
        <v>2</v>
      </c>
      <c r="N217">
        <v>1</v>
      </c>
      <c r="O217">
        <v>1</v>
      </c>
      <c r="P217">
        <v>4</v>
      </c>
      <c r="Q217">
        <v>4</v>
      </c>
      <c r="R217">
        <v>1</v>
      </c>
      <c r="S217">
        <v>3</v>
      </c>
      <c r="T217">
        <v>1</v>
      </c>
      <c r="U217">
        <v>1</v>
      </c>
      <c r="V217">
        <v>1</v>
      </c>
      <c r="W217">
        <v>1</v>
      </c>
      <c r="X217">
        <v>1</v>
      </c>
      <c r="Y217">
        <v>1</v>
      </c>
      <c r="Z217">
        <v>1</v>
      </c>
      <c r="AA217">
        <v>3</v>
      </c>
      <c r="AB217">
        <v>1</v>
      </c>
      <c r="AC217">
        <v>1</v>
      </c>
    </row>
    <row r="218" spans="1:29">
      <c r="A218" s="26">
        <v>22288</v>
      </c>
      <c r="B218" s="26">
        <v>0</v>
      </c>
      <c r="C218" s="26">
        <f t="shared" si="6"/>
        <v>25</v>
      </c>
      <c r="D218" s="26">
        <v>1995</v>
      </c>
      <c r="E218" s="25">
        <f t="shared" si="7"/>
        <v>50</v>
      </c>
      <c r="F218">
        <v>3</v>
      </c>
      <c r="G218">
        <v>2</v>
      </c>
      <c r="H218">
        <v>3</v>
      </c>
      <c r="I218">
        <v>2</v>
      </c>
      <c r="J218">
        <v>2</v>
      </c>
      <c r="K218">
        <v>2</v>
      </c>
      <c r="L218">
        <v>2</v>
      </c>
      <c r="M218">
        <v>2</v>
      </c>
      <c r="N218">
        <v>1</v>
      </c>
      <c r="O218">
        <v>2</v>
      </c>
      <c r="P218">
        <v>3</v>
      </c>
      <c r="Q218">
        <v>3</v>
      </c>
      <c r="R218">
        <v>1</v>
      </c>
      <c r="S218">
        <v>1</v>
      </c>
      <c r="T218">
        <v>1</v>
      </c>
      <c r="U218">
        <v>3</v>
      </c>
      <c r="V218">
        <v>1</v>
      </c>
      <c r="W218">
        <v>3</v>
      </c>
      <c r="X218">
        <v>4</v>
      </c>
      <c r="Y218">
        <v>3</v>
      </c>
      <c r="Z218">
        <v>1</v>
      </c>
      <c r="AA218">
        <v>3</v>
      </c>
      <c r="AB218">
        <v>1</v>
      </c>
      <c r="AC218">
        <v>1</v>
      </c>
    </row>
    <row r="219" spans="1:29">
      <c r="A219" s="26">
        <v>22541</v>
      </c>
      <c r="B219" s="26">
        <v>0</v>
      </c>
      <c r="C219" s="26">
        <f t="shared" si="6"/>
        <v>25</v>
      </c>
      <c r="D219" s="26">
        <v>1995</v>
      </c>
      <c r="E219" s="25">
        <f t="shared" si="7"/>
        <v>81</v>
      </c>
      <c r="F219">
        <v>4</v>
      </c>
      <c r="G219">
        <v>3</v>
      </c>
      <c r="H219">
        <v>3</v>
      </c>
      <c r="I219">
        <v>3</v>
      </c>
      <c r="J219">
        <v>3</v>
      </c>
      <c r="K219">
        <v>3</v>
      </c>
      <c r="L219">
        <v>4</v>
      </c>
      <c r="M219">
        <v>3</v>
      </c>
      <c r="N219">
        <v>4</v>
      </c>
      <c r="O219">
        <v>4</v>
      </c>
      <c r="P219">
        <v>4</v>
      </c>
      <c r="Q219">
        <v>4</v>
      </c>
      <c r="R219">
        <v>3</v>
      </c>
      <c r="S219">
        <v>4</v>
      </c>
      <c r="T219">
        <v>2</v>
      </c>
      <c r="U219">
        <v>3</v>
      </c>
      <c r="V219">
        <v>3</v>
      </c>
      <c r="W219">
        <v>4</v>
      </c>
      <c r="X219">
        <v>4</v>
      </c>
      <c r="Y219">
        <v>4</v>
      </c>
      <c r="Z219">
        <v>3</v>
      </c>
      <c r="AA219">
        <v>3</v>
      </c>
      <c r="AB219">
        <v>3</v>
      </c>
      <c r="AC219">
        <v>3</v>
      </c>
    </row>
    <row r="220" spans="1:29">
      <c r="A220" s="26">
        <v>22726</v>
      </c>
      <c r="B220" s="26">
        <v>0</v>
      </c>
      <c r="C220" s="26">
        <f t="shared" si="6"/>
        <v>25</v>
      </c>
      <c r="D220" s="26">
        <v>1995</v>
      </c>
      <c r="E220" s="25">
        <f t="shared" si="7"/>
        <v>54</v>
      </c>
      <c r="F220">
        <v>1</v>
      </c>
      <c r="G220">
        <v>2</v>
      </c>
      <c r="H220">
        <v>2</v>
      </c>
      <c r="I220">
        <v>2</v>
      </c>
      <c r="J220">
        <v>3</v>
      </c>
      <c r="K220">
        <v>4</v>
      </c>
      <c r="L220">
        <v>2</v>
      </c>
      <c r="M220">
        <v>2</v>
      </c>
      <c r="N220">
        <v>1</v>
      </c>
      <c r="O220">
        <v>1</v>
      </c>
      <c r="P220">
        <v>2</v>
      </c>
      <c r="Q220">
        <v>4</v>
      </c>
      <c r="R220">
        <v>2</v>
      </c>
      <c r="S220">
        <v>2</v>
      </c>
      <c r="T220">
        <v>1</v>
      </c>
      <c r="U220">
        <v>2</v>
      </c>
      <c r="V220">
        <v>1</v>
      </c>
      <c r="W220">
        <v>2</v>
      </c>
      <c r="X220">
        <v>4</v>
      </c>
      <c r="Y220">
        <v>2</v>
      </c>
      <c r="Z220">
        <v>4</v>
      </c>
      <c r="AA220">
        <v>3</v>
      </c>
      <c r="AB220">
        <v>2</v>
      </c>
      <c r="AC220">
        <v>3</v>
      </c>
    </row>
    <row r="221" spans="1:29">
      <c r="A221" s="26">
        <v>19601</v>
      </c>
      <c r="B221" s="26">
        <v>1</v>
      </c>
      <c r="C221" s="26">
        <f t="shared" si="6"/>
        <v>25</v>
      </c>
      <c r="D221" s="26">
        <v>1995</v>
      </c>
      <c r="E221" s="25">
        <f t="shared" si="7"/>
        <v>50</v>
      </c>
      <c r="F221">
        <v>2</v>
      </c>
      <c r="G221">
        <v>3</v>
      </c>
      <c r="H221">
        <v>2</v>
      </c>
      <c r="I221">
        <v>2</v>
      </c>
      <c r="J221">
        <v>3</v>
      </c>
      <c r="K221">
        <v>3</v>
      </c>
      <c r="L221">
        <v>2</v>
      </c>
      <c r="M221">
        <v>1</v>
      </c>
      <c r="N221">
        <v>1</v>
      </c>
      <c r="O221">
        <v>2</v>
      </c>
      <c r="P221">
        <v>3</v>
      </c>
      <c r="Q221">
        <v>4</v>
      </c>
      <c r="R221">
        <v>3</v>
      </c>
      <c r="S221">
        <v>2</v>
      </c>
      <c r="T221">
        <v>3</v>
      </c>
      <c r="U221">
        <v>2</v>
      </c>
      <c r="V221">
        <v>1</v>
      </c>
      <c r="W221">
        <v>1</v>
      </c>
      <c r="X221">
        <v>2</v>
      </c>
      <c r="Y221">
        <v>2</v>
      </c>
      <c r="Z221">
        <v>1</v>
      </c>
      <c r="AA221">
        <v>2</v>
      </c>
      <c r="AB221">
        <v>1</v>
      </c>
      <c r="AC221">
        <v>2</v>
      </c>
    </row>
    <row r="222" spans="1:29">
      <c r="A222" s="26">
        <v>20958</v>
      </c>
      <c r="B222" s="26">
        <v>1</v>
      </c>
      <c r="C222" s="26">
        <f t="shared" si="6"/>
        <v>25</v>
      </c>
      <c r="D222" s="26">
        <v>1995</v>
      </c>
      <c r="E222" s="25">
        <f t="shared" si="7"/>
        <v>43</v>
      </c>
      <c r="F222">
        <v>2</v>
      </c>
      <c r="G222">
        <v>2</v>
      </c>
      <c r="H222">
        <v>2</v>
      </c>
      <c r="I222">
        <v>2</v>
      </c>
      <c r="J222">
        <v>1</v>
      </c>
      <c r="K222">
        <v>2</v>
      </c>
      <c r="L222">
        <v>1</v>
      </c>
      <c r="M222">
        <v>1</v>
      </c>
      <c r="N222">
        <v>1</v>
      </c>
      <c r="O222">
        <v>2</v>
      </c>
      <c r="P222">
        <v>2</v>
      </c>
      <c r="Q222">
        <v>4</v>
      </c>
      <c r="R222">
        <v>2</v>
      </c>
      <c r="S222">
        <v>3</v>
      </c>
      <c r="T222">
        <v>1</v>
      </c>
      <c r="U222">
        <v>2</v>
      </c>
      <c r="V222">
        <v>1</v>
      </c>
      <c r="W222">
        <v>2</v>
      </c>
      <c r="X222">
        <v>2</v>
      </c>
      <c r="Y222">
        <v>3</v>
      </c>
      <c r="Z222">
        <v>1</v>
      </c>
      <c r="AA222">
        <v>2</v>
      </c>
      <c r="AB222">
        <v>1</v>
      </c>
      <c r="AC222">
        <v>1</v>
      </c>
    </row>
    <row r="223" spans="1:29">
      <c r="A223" s="26">
        <v>21624</v>
      </c>
      <c r="B223" s="26">
        <v>1</v>
      </c>
      <c r="C223" s="26">
        <f t="shared" si="6"/>
        <v>25</v>
      </c>
      <c r="D223" s="26">
        <v>1995</v>
      </c>
      <c r="E223" s="25">
        <f t="shared" si="7"/>
        <v>41</v>
      </c>
      <c r="F223">
        <v>1</v>
      </c>
      <c r="G223">
        <v>2</v>
      </c>
      <c r="H223">
        <v>2</v>
      </c>
      <c r="I223">
        <v>1</v>
      </c>
      <c r="J223">
        <v>2</v>
      </c>
      <c r="K223">
        <v>4</v>
      </c>
      <c r="L223">
        <v>1</v>
      </c>
      <c r="M223">
        <v>1</v>
      </c>
      <c r="N223">
        <v>2</v>
      </c>
      <c r="O223">
        <v>1</v>
      </c>
      <c r="P223">
        <v>2</v>
      </c>
      <c r="Q223">
        <v>3</v>
      </c>
      <c r="R223">
        <v>2</v>
      </c>
      <c r="S223">
        <v>2</v>
      </c>
      <c r="T223">
        <v>1</v>
      </c>
      <c r="U223">
        <v>1</v>
      </c>
      <c r="V223">
        <v>1</v>
      </c>
      <c r="W223">
        <v>2</v>
      </c>
      <c r="X223">
        <v>3</v>
      </c>
      <c r="Y223">
        <v>2</v>
      </c>
      <c r="Z223">
        <v>1</v>
      </c>
      <c r="AA223">
        <v>2</v>
      </c>
      <c r="AB223">
        <v>1</v>
      </c>
      <c r="AC223">
        <v>1</v>
      </c>
    </row>
    <row r="224" spans="1:29">
      <c r="A224" s="26">
        <v>22117</v>
      </c>
      <c r="B224" s="26">
        <v>1</v>
      </c>
      <c r="C224" s="26">
        <f t="shared" si="6"/>
        <v>25</v>
      </c>
      <c r="D224" s="26">
        <v>1995</v>
      </c>
      <c r="E224" s="25">
        <f t="shared" si="7"/>
        <v>58</v>
      </c>
      <c r="F224">
        <v>3</v>
      </c>
      <c r="G224">
        <v>3</v>
      </c>
      <c r="H224">
        <v>2</v>
      </c>
      <c r="I224">
        <v>3</v>
      </c>
      <c r="J224">
        <v>2</v>
      </c>
      <c r="K224">
        <v>3</v>
      </c>
      <c r="L224">
        <v>2</v>
      </c>
      <c r="M224">
        <v>1</v>
      </c>
      <c r="N224">
        <v>3</v>
      </c>
      <c r="O224">
        <v>3</v>
      </c>
      <c r="P224">
        <v>3</v>
      </c>
      <c r="Q224">
        <v>3</v>
      </c>
      <c r="R224">
        <v>3</v>
      </c>
      <c r="S224">
        <v>2</v>
      </c>
      <c r="T224">
        <v>2</v>
      </c>
      <c r="U224">
        <v>2</v>
      </c>
      <c r="V224">
        <v>2</v>
      </c>
      <c r="W224">
        <v>3</v>
      </c>
      <c r="X224">
        <v>2</v>
      </c>
      <c r="Y224">
        <v>2</v>
      </c>
      <c r="Z224">
        <v>2</v>
      </c>
      <c r="AA224">
        <v>3</v>
      </c>
      <c r="AB224">
        <v>2</v>
      </c>
      <c r="AC224">
        <v>2</v>
      </c>
    </row>
    <row r="225" spans="1:29">
      <c r="A225" s="26">
        <v>22803</v>
      </c>
      <c r="B225" s="26">
        <v>1</v>
      </c>
      <c r="C225" s="26">
        <f t="shared" si="6"/>
        <v>25</v>
      </c>
      <c r="D225" s="26">
        <v>1995</v>
      </c>
      <c r="E225" s="25">
        <f t="shared" si="7"/>
        <v>49</v>
      </c>
      <c r="F225">
        <v>3</v>
      </c>
      <c r="G225">
        <v>2</v>
      </c>
      <c r="H225">
        <v>2</v>
      </c>
      <c r="I225">
        <v>2</v>
      </c>
      <c r="J225">
        <v>2</v>
      </c>
      <c r="K225">
        <v>3</v>
      </c>
      <c r="L225">
        <v>2</v>
      </c>
      <c r="M225">
        <v>1</v>
      </c>
      <c r="N225">
        <v>2</v>
      </c>
      <c r="O225">
        <v>3</v>
      </c>
      <c r="P225">
        <v>3</v>
      </c>
      <c r="Q225">
        <v>2</v>
      </c>
      <c r="R225">
        <v>3</v>
      </c>
      <c r="S225">
        <v>3</v>
      </c>
      <c r="T225">
        <v>1</v>
      </c>
      <c r="U225">
        <v>2</v>
      </c>
      <c r="V225">
        <v>1</v>
      </c>
      <c r="W225">
        <v>1</v>
      </c>
      <c r="X225">
        <v>2</v>
      </c>
      <c r="Y225">
        <v>1</v>
      </c>
      <c r="Z225">
        <v>1</v>
      </c>
      <c r="AA225">
        <v>4</v>
      </c>
      <c r="AB225">
        <v>2</v>
      </c>
      <c r="AC225">
        <v>1</v>
      </c>
    </row>
    <row r="226" spans="1:29">
      <c r="A226" s="26">
        <v>23290</v>
      </c>
      <c r="B226" s="26">
        <v>1</v>
      </c>
      <c r="C226" s="26">
        <f t="shared" si="6"/>
        <v>25</v>
      </c>
      <c r="D226" s="26">
        <v>1995</v>
      </c>
      <c r="E226" s="25">
        <f t="shared" si="7"/>
        <v>54</v>
      </c>
      <c r="F226">
        <v>3</v>
      </c>
      <c r="G226">
        <v>3</v>
      </c>
      <c r="H226">
        <v>3</v>
      </c>
      <c r="I226">
        <v>3</v>
      </c>
      <c r="J226">
        <v>2</v>
      </c>
      <c r="K226">
        <v>2</v>
      </c>
      <c r="L226">
        <v>2</v>
      </c>
      <c r="M226">
        <v>2</v>
      </c>
      <c r="N226">
        <v>1</v>
      </c>
      <c r="O226">
        <v>2</v>
      </c>
      <c r="P226">
        <v>3</v>
      </c>
      <c r="Q226">
        <v>4</v>
      </c>
      <c r="R226">
        <v>3</v>
      </c>
      <c r="S226">
        <v>2</v>
      </c>
      <c r="T226">
        <v>2</v>
      </c>
      <c r="U226">
        <v>2</v>
      </c>
      <c r="V226">
        <v>1</v>
      </c>
      <c r="W226">
        <v>2</v>
      </c>
      <c r="X226">
        <v>2</v>
      </c>
      <c r="Y226">
        <v>1</v>
      </c>
      <c r="Z226">
        <v>1</v>
      </c>
      <c r="AA226">
        <v>3</v>
      </c>
      <c r="AB226">
        <v>3</v>
      </c>
      <c r="AC226">
        <v>2</v>
      </c>
    </row>
    <row r="227" spans="1:29">
      <c r="A227" s="26">
        <v>9333</v>
      </c>
      <c r="B227" s="26">
        <v>0</v>
      </c>
      <c r="C227" s="26">
        <f t="shared" si="6"/>
        <v>24</v>
      </c>
      <c r="D227" s="26">
        <v>1996</v>
      </c>
      <c r="E227" s="25">
        <f t="shared" si="7"/>
        <v>83</v>
      </c>
      <c r="F227">
        <v>4</v>
      </c>
      <c r="G227">
        <v>3</v>
      </c>
      <c r="H227">
        <v>4</v>
      </c>
      <c r="I227">
        <v>2</v>
      </c>
      <c r="J227">
        <v>3</v>
      </c>
      <c r="K227">
        <v>4</v>
      </c>
      <c r="L227">
        <v>4</v>
      </c>
      <c r="M227">
        <v>3</v>
      </c>
      <c r="N227">
        <v>3</v>
      </c>
      <c r="O227">
        <v>4</v>
      </c>
      <c r="P227">
        <v>3</v>
      </c>
      <c r="Q227">
        <v>4</v>
      </c>
      <c r="R227">
        <v>3</v>
      </c>
      <c r="S227">
        <v>3</v>
      </c>
      <c r="T227">
        <v>4</v>
      </c>
      <c r="U227">
        <v>4</v>
      </c>
      <c r="V227">
        <v>4</v>
      </c>
      <c r="W227">
        <v>3</v>
      </c>
      <c r="X227">
        <v>4</v>
      </c>
      <c r="Y227">
        <v>4</v>
      </c>
      <c r="Z227">
        <v>2</v>
      </c>
      <c r="AA227">
        <v>3</v>
      </c>
      <c r="AB227">
        <v>4</v>
      </c>
      <c r="AC227">
        <v>4</v>
      </c>
    </row>
    <row r="228" spans="1:29">
      <c r="A228" s="26">
        <v>19592</v>
      </c>
      <c r="B228" s="26">
        <v>0</v>
      </c>
      <c r="C228" s="26">
        <f t="shared" si="6"/>
        <v>24</v>
      </c>
      <c r="D228" s="26">
        <v>1996</v>
      </c>
      <c r="E228" s="25">
        <f t="shared" si="7"/>
        <v>94</v>
      </c>
      <c r="F228">
        <v>3</v>
      </c>
      <c r="G228">
        <v>4</v>
      </c>
      <c r="H228">
        <v>4</v>
      </c>
      <c r="I228">
        <v>4</v>
      </c>
      <c r="J228">
        <v>4</v>
      </c>
      <c r="K228">
        <v>4</v>
      </c>
      <c r="L228">
        <v>4</v>
      </c>
      <c r="M228">
        <v>4</v>
      </c>
      <c r="N228">
        <v>4</v>
      </c>
      <c r="O228">
        <v>4</v>
      </c>
      <c r="P228">
        <v>4</v>
      </c>
      <c r="Q228">
        <v>4</v>
      </c>
      <c r="R228">
        <v>4</v>
      </c>
      <c r="S228">
        <v>4</v>
      </c>
      <c r="T228">
        <v>3</v>
      </c>
      <c r="U228">
        <v>4</v>
      </c>
      <c r="V228">
        <v>4</v>
      </c>
      <c r="W228">
        <v>4</v>
      </c>
      <c r="X228">
        <v>4</v>
      </c>
      <c r="Y228">
        <v>4</v>
      </c>
      <c r="Z228">
        <v>4</v>
      </c>
      <c r="AA228">
        <v>4</v>
      </c>
      <c r="AB228">
        <v>4</v>
      </c>
      <c r="AC228">
        <v>4</v>
      </c>
    </row>
    <row r="229" spans="1:29">
      <c r="A229" s="26">
        <v>19868</v>
      </c>
      <c r="B229" s="26">
        <v>0</v>
      </c>
      <c r="C229" s="26">
        <f t="shared" si="6"/>
        <v>24</v>
      </c>
      <c r="D229" s="26">
        <v>1996</v>
      </c>
      <c r="E229" s="25">
        <f t="shared" si="7"/>
        <v>52</v>
      </c>
      <c r="F229">
        <v>2</v>
      </c>
      <c r="G229">
        <v>3</v>
      </c>
      <c r="H229">
        <v>3</v>
      </c>
      <c r="I229">
        <v>3</v>
      </c>
      <c r="J229">
        <v>2</v>
      </c>
      <c r="K229">
        <v>2</v>
      </c>
      <c r="L229">
        <v>2</v>
      </c>
      <c r="M229">
        <v>1</v>
      </c>
      <c r="N229">
        <v>1</v>
      </c>
      <c r="O229">
        <v>1</v>
      </c>
      <c r="P229">
        <v>3</v>
      </c>
      <c r="Q229">
        <v>3</v>
      </c>
      <c r="R229">
        <v>3</v>
      </c>
      <c r="S229">
        <v>3</v>
      </c>
      <c r="T229">
        <v>1</v>
      </c>
      <c r="U229">
        <v>2</v>
      </c>
      <c r="V229">
        <v>2</v>
      </c>
      <c r="W229">
        <v>1</v>
      </c>
      <c r="X229">
        <v>2</v>
      </c>
      <c r="Y229">
        <v>3</v>
      </c>
      <c r="Z229">
        <v>1</v>
      </c>
      <c r="AA229">
        <v>2</v>
      </c>
      <c r="AB229">
        <v>3</v>
      </c>
      <c r="AC229">
        <v>3</v>
      </c>
    </row>
    <row r="230" spans="1:29">
      <c r="A230" s="26">
        <v>19936</v>
      </c>
      <c r="B230" s="26">
        <v>0</v>
      </c>
      <c r="C230" s="26">
        <f t="shared" si="6"/>
        <v>24</v>
      </c>
      <c r="D230" s="26">
        <v>1996</v>
      </c>
      <c r="E230" s="25">
        <f t="shared" si="7"/>
        <v>75</v>
      </c>
      <c r="F230">
        <v>3</v>
      </c>
      <c r="G230">
        <v>4</v>
      </c>
      <c r="H230">
        <v>3</v>
      </c>
      <c r="I230">
        <v>4</v>
      </c>
      <c r="J230">
        <v>4</v>
      </c>
      <c r="K230">
        <v>3</v>
      </c>
      <c r="L230">
        <v>3</v>
      </c>
      <c r="M230">
        <v>3</v>
      </c>
      <c r="N230">
        <v>3</v>
      </c>
      <c r="O230">
        <v>2</v>
      </c>
      <c r="P230">
        <v>4</v>
      </c>
      <c r="Q230">
        <v>4</v>
      </c>
      <c r="R230">
        <v>4</v>
      </c>
      <c r="S230">
        <v>2</v>
      </c>
      <c r="T230">
        <v>3</v>
      </c>
      <c r="U230">
        <v>2</v>
      </c>
      <c r="V230">
        <v>3</v>
      </c>
      <c r="W230">
        <v>3</v>
      </c>
      <c r="X230">
        <v>3</v>
      </c>
      <c r="Y230">
        <v>3</v>
      </c>
      <c r="Z230">
        <v>3</v>
      </c>
      <c r="AA230">
        <v>3</v>
      </c>
      <c r="AB230">
        <v>3</v>
      </c>
      <c r="AC230">
        <v>3</v>
      </c>
    </row>
    <row r="231" spans="1:29">
      <c r="A231" s="26">
        <v>19972</v>
      </c>
      <c r="B231" s="26">
        <v>0</v>
      </c>
      <c r="C231" s="26">
        <f t="shared" si="6"/>
        <v>24</v>
      </c>
      <c r="D231" s="26">
        <v>1996</v>
      </c>
      <c r="E231" s="25">
        <f t="shared" si="7"/>
        <v>59</v>
      </c>
      <c r="F231">
        <v>4</v>
      </c>
      <c r="G231">
        <v>2</v>
      </c>
      <c r="H231">
        <v>2</v>
      </c>
      <c r="I231">
        <v>3</v>
      </c>
      <c r="J231">
        <v>2</v>
      </c>
      <c r="K231">
        <v>3</v>
      </c>
      <c r="L231">
        <v>2</v>
      </c>
      <c r="M231">
        <v>2</v>
      </c>
      <c r="N231">
        <v>1</v>
      </c>
      <c r="O231">
        <v>3</v>
      </c>
      <c r="P231">
        <v>3</v>
      </c>
      <c r="Q231">
        <v>4</v>
      </c>
      <c r="R231">
        <v>1</v>
      </c>
      <c r="S231">
        <v>3</v>
      </c>
      <c r="T231">
        <v>3</v>
      </c>
      <c r="U231">
        <v>2</v>
      </c>
      <c r="V231">
        <v>2</v>
      </c>
      <c r="W231">
        <v>2</v>
      </c>
      <c r="X231">
        <v>3</v>
      </c>
      <c r="Y231">
        <v>2</v>
      </c>
      <c r="Z231">
        <v>3</v>
      </c>
      <c r="AA231">
        <v>3</v>
      </c>
      <c r="AB231">
        <v>2</v>
      </c>
      <c r="AC231">
        <v>2</v>
      </c>
    </row>
    <row r="232" spans="1:29">
      <c r="A232" s="26">
        <v>20007</v>
      </c>
      <c r="B232" s="26">
        <v>0</v>
      </c>
      <c r="C232" s="26">
        <f t="shared" si="6"/>
        <v>24</v>
      </c>
      <c r="D232" s="26">
        <v>1996</v>
      </c>
      <c r="E232" s="25">
        <f t="shared" si="7"/>
        <v>50</v>
      </c>
      <c r="F232">
        <v>1</v>
      </c>
      <c r="G232">
        <v>2</v>
      </c>
      <c r="H232">
        <v>4</v>
      </c>
      <c r="I232">
        <v>2</v>
      </c>
      <c r="J232">
        <v>2</v>
      </c>
      <c r="K232">
        <v>2</v>
      </c>
      <c r="L232">
        <v>2</v>
      </c>
      <c r="M232">
        <v>2</v>
      </c>
      <c r="N232">
        <v>2</v>
      </c>
      <c r="O232">
        <v>2</v>
      </c>
      <c r="P232">
        <v>3</v>
      </c>
      <c r="Q232">
        <v>1</v>
      </c>
      <c r="R232">
        <v>2</v>
      </c>
      <c r="S232">
        <v>2</v>
      </c>
      <c r="T232">
        <v>2</v>
      </c>
      <c r="U232">
        <v>2</v>
      </c>
      <c r="V232">
        <v>1</v>
      </c>
      <c r="W232">
        <v>2</v>
      </c>
      <c r="X232">
        <v>1</v>
      </c>
      <c r="Y232">
        <v>1</v>
      </c>
      <c r="Z232">
        <v>3</v>
      </c>
      <c r="AA232">
        <v>3</v>
      </c>
      <c r="AB232">
        <v>3</v>
      </c>
      <c r="AC232">
        <v>3</v>
      </c>
    </row>
    <row r="233" spans="1:29">
      <c r="A233" s="26">
        <v>20213</v>
      </c>
      <c r="B233" s="26">
        <v>0</v>
      </c>
      <c r="C233" s="26">
        <f t="shared" si="6"/>
        <v>24</v>
      </c>
      <c r="D233" s="26">
        <v>1996</v>
      </c>
      <c r="E233" s="25">
        <f t="shared" si="7"/>
        <v>55</v>
      </c>
      <c r="F233">
        <v>2</v>
      </c>
      <c r="G233">
        <v>2</v>
      </c>
      <c r="H233">
        <v>2</v>
      </c>
      <c r="I233">
        <v>2</v>
      </c>
      <c r="J233">
        <v>2</v>
      </c>
      <c r="K233">
        <v>2</v>
      </c>
      <c r="L233">
        <v>2</v>
      </c>
      <c r="M233">
        <v>2</v>
      </c>
      <c r="N233">
        <v>2</v>
      </c>
      <c r="O233">
        <v>2</v>
      </c>
      <c r="P233">
        <v>3</v>
      </c>
      <c r="Q233">
        <v>4</v>
      </c>
      <c r="R233">
        <v>2</v>
      </c>
      <c r="S233">
        <v>3</v>
      </c>
      <c r="T233">
        <v>1</v>
      </c>
      <c r="U233">
        <v>3</v>
      </c>
      <c r="V233">
        <v>1</v>
      </c>
      <c r="W233">
        <v>3</v>
      </c>
      <c r="X233">
        <v>4</v>
      </c>
      <c r="Y233">
        <v>3</v>
      </c>
      <c r="Z233">
        <v>2</v>
      </c>
      <c r="AA233">
        <v>3</v>
      </c>
      <c r="AB233">
        <v>1</v>
      </c>
      <c r="AC233">
        <v>2</v>
      </c>
    </row>
    <row r="234" spans="1:29">
      <c r="A234" s="26">
        <v>20513</v>
      </c>
      <c r="B234" s="26">
        <v>0</v>
      </c>
      <c r="C234" s="26">
        <f t="shared" si="6"/>
        <v>24</v>
      </c>
      <c r="D234" s="26">
        <v>1996</v>
      </c>
      <c r="E234" s="25">
        <f t="shared" si="7"/>
        <v>62</v>
      </c>
      <c r="F234">
        <v>3</v>
      </c>
      <c r="G234">
        <v>2</v>
      </c>
      <c r="H234">
        <v>3</v>
      </c>
      <c r="I234">
        <v>2</v>
      </c>
      <c r="J234">
        <v>2</v>
      </c>
      <c r="K234">
        <v>2</v>
      </c>
      <c r="L234">
        <v>3</v>
      </c>
      <c r="M234">
        <v>3</v>
      </c>
      <c r="N234">
        <v>2</v>
      </c>
      <c r="O234">
        <v>2</v>
      </c>
      <c r="P234">
        <v>3</v>
      </c>
      <c r="Q234">
        <v>3</v>
      </c>
      <c r="R234">
        <v>2</v>
      </c>
      <c r="S234">
        <v>3</v>
      </c>
      <c r="T234">
        <v>2</v>
      </c>
      <c r="U234">
        <v>3</v>
      </c>
      <c r="V234">
        <v>2</v>
      </c>
      <c r="W234">
        <v>3</v>
      </c>
      <c r="X234">
        <v>3</v>
      </c>
      <c r="Y234">
        <v>3</v>
      </c>
      <c r="Z234">
        <v>3</v>
      </c>
      <c r="AA234">
        <v>3</v>
      </c>
      <c r="AB234">
        <v>2</v>
      </c>
      <c r="AC234">
        <v>3</v>
      </c>
    </row>
    <row r="235" spans="1:29">
      <c r="A235" s="26">
        <v>20654</v>
      </c>
      <c r="B235" s="26">
        <v>0</v>
      </c>
      <c r="C235" s="26">
        <f t="shared" si="6"/>
        <v>24</v>
      </c>
      <c r="D235" s="26">
        <v>1996</v>
      </c>
      <c r="E235" s="25">
        <f t="shared" si="7"/>
        <v>45</v>
      </c>
      <c r="F235">
        <v>3</v>
      </c>
      <c r="G235">
        <v>1</v>
      </c>
      <c r="H235">
        <v>3</v>
      </c>
      <c r="I235">
        <v>1</v>
      </c>
      <c r="J235">
        <v>3</v>
      </c>
      <c r="K235">
        <v>4</v>
      </c>
      <c r="L235">
        <v>3</v>
      </c>
      <c r="M235">
        <v>1</v>
      </c>
      <c r="N235">
        <v>1</v>
      </c>
      <c r="O235">
        <v>1</v>
      </c>
      <c r="P235">
        <v>1</v>
      </c>
      <c r="Q235">
        <v>3</v>
      </c>
      <c r="R235">
        <v>1</v>
      </c>
      <c r="S235">
        <v>3</v>
      </c>
      <c r="T235">
        <v>2</v>
      </c>
      <c r="U235">
        <v>1</v>
      </c>
      <c r="V235">
        <v>1</v>
      </c>
      <c r="W235">
        <v>1</v>
      </c>
      <c r="X235">
        <v>1</v>
      </c>
      <c r="Y235">
        <v>1</v>
      </c>
      <c r="Z235">
        <v>1</v>
      </c>
      <c r="AA235">
        <v>3</v>
      </c>
      <c r="AB235">
        <v>4</v>
      </c>
      <c r="AC235">
        <v>1</v>
      </c>
    </row>
    <row r="236" spans="1:29">
      <c r="A236" s="26">
        <v>20789</v>
      </c>
      <c r="B236" s="26">
        <v>0</v>
      </c>
      <c r="C236" s="26">
        <f t="shared" si="6"/>
        <v>24</v>
      </c>
      <c r="D236" s="26">
        <v>1996</v>
      </c>
      <c r="E236" s="25">
        <f t="shared" si="7"/>
        <v>58</v>
      </c>
      <c r="F236">
        <v>4</v>
      </c>
      <c r="G236">
        <v>2</v>
      </c>
      <c r="H236">
        <v>3</v>
      </c>
      <c r="I236">
        <v>2</v>
      </c>
      <c r="J236">
        <v>3</v>
      </c>
      <c r="K236">
        <v>2</v>
      </c>
      <c r="L236">
        <v>2</v>
      </c>
      <c r="M236">
        <v>1</v>
      </c>
      <c r="N236">
        <v>1</v>
      </c>
      <c r="O236">
        <v>2</v>
      </c>
      <c r="P236">
        <v>3</v>
      </c>
      <c r="Q236">
        <v>4</v>
      </c>
      <c r="R236">
        <v>2</v>
      </c>
      <c r="S236">
        <v>3</v>
      </c>
      <c r="T236">
        <v>1</v>
      </c>
      <c r="U236">
        <v>3</v>
      </c>
      <c r="V236">
        <v>2</v>
      </c>
      <c r="W236">
        <v>3</v>
      </c>
      <c r="X236">
        <v>4</v>
      </c>
      <c r="Y236">
        <v>4</v>
      </c>
      <c r="Z236">
        <v>1</v>
      </c>
      <c r="AA236">
        <v>3</v>
      </c>
      <c r="AB236">
        <v>2</v>
      </c>
      <c r="AC236">
        <v>1</v>
      </c>
    </row>
    <row r="237" spans="1:29">
      <c r="A237" s="26">
        <v>21325</v>
      </c>
      <c r="B237" s="26">
        <v>0</v>
      </c>
      <c r="C237" s="26">
        <f t="shared" si="6"/>
        <v>24</v>
      </c>
      <c r="D237" s="26">
        <v>1996</v>
      </c>
      <c r="E237" s="25">
        <f t="shared" si="7"/>
        <v>60</v>
      </c>
      <c r="F237">
        <v>3</v>
      </c>
      <c r="G237">
        <v>2</v>
      </c>
      <c r="H237">
        <v>2</v>
      </c>
      <c r="I237">
        <v>2</v>
      </c>
      <c r="J237">
        <v>3</v>
      </c>
      <c r="K237">
        <v>3</v>
      </c>
      <c r="L237">
        <v>3</v>
      </c>
      <c r="M237">
        <v>2</v>
      </c>
      <c r="N237">
        <v>2</v>
      </c>
      <c r="O237">
        <v>3</v>
      </c>
      <c r="P237">
        <v>2</v>
      </c>
      <c r="Q237">
        <v>3</v>
      </c>
      <c r="R237">
        <v>2</v>
      </c>
      <c r="S237">
        <v>3</v>
      </c>
      <c r="T237">
        <v>2</v>
      </c>
      <c r="U237">
        <v>3</v>
      </c>
      <c r="V237">
        <v>2</v>
      </c>
      <c r="W237">
        <v>3</v>
      </c>
      <c r="X237">
        <v>3</v>
      </c>
      <c r="Y237">
        <v>3</v>
      </c>
      <c r="Z237">
        <v>2</v>
      </c>
      <c r="AA237">
        <v>3</v>
      </c>
      <c r="AB237">
        <v>2</v>
      </c>
      <c r="AC237">
        <v>2</v>
      </c>
    </row>
    <row r="238" spans="1:29">
      <c r="A238" s="26">
        <v>21350</v>
      </c>
      <c r="B238" s="26">
        <v>0</v>
      </c>
      <c r="C238" s="26">
        <f t="shared" si="6"/>
        <v>24</v>
      </c>
      <c r="D238" s="26">
        <v>1996</v>
      </c>
      <c r="E238" s="25">
        <f t="shared" si="7"/>
        <v>69</v>
      </c>
      <c r="F238">
        <v>4</v>
      </c>
      <c r="G238">
        <v>3</v>
      </c>
      <c r="H238">
        <v>3</v>
      </c>
      <c r="I238">
        <v>3</v>
      </c>
      <c r="J238">
        <v>4</v>
      </c>
      <c r="K238">
        <v>4</v>
      </c>
      <c r="L238">
        <v>4</v>
      </c>
      <c r="M238">
        <v>2</v>
      </c>
      <c r="N238">
        <v>1</v>
      </c>
      <c r="O238">
        <v>3</v>
      </c>
      <c r="P238">
        <v>3</v>
      </c>
      <c r="Q238">
        <v>4</v>
      </c>
      <c r="R238">
        <v>3</v>
      </c>
      <c r="S238">
        <v>2</v>
      </c>
      <c r="T238">
        <v>1</v>
      </c>
      <c r="U238">
        <v>3</v>
      </c>
      <c r="V238">
        <v>2</v>
      </c>
      <c r="W238">
        <v>1</v>
      </c>
      <c r="X238">
        <v>3</v>
      </c>
      <c r="Y238">
        <v>2</v>
      </c>
      <c r="Z238">
        <v>4</v>
      </c>
      <c r="AA238">
        <v>4</v>
      </c>
      <c r="AB238">
        <v>3</v>
      </c>
      <c r="AC238">
        <v>3</v>
      </c>
    </row>
    <row r="239" spans="1:29">
      <c r="A239" s="26">
        <v>21391</v>
      </c>
      <c r="B239" s="26">
        <v>0</v>
      </c>
      <c r="C239" s="26">
        <f t="shared" si="6"/>
        <v>24</v>
      </c>
      <c r="D239" s="26">
        <v>1996</v>
      </c>
      <c r="E239" s="25">
        <f t="shared" si="7"/>
        <v>40</v>
      </c>
      <c r="F239">
        <v>2</v>
      </c>
      <c r="G239">
        <v>1</v>
      </c>
      <c r="H239">
        <v>1</v>
      </c>
      <c r="I239">
        <v>1</v>
      </c>
      <c r="J239">
        <v>2</v>
      </c>
      <c r="K239">
        <v>1</v>
      </c>
      <c r="L239">
        <v>2</v>
      </c>
      <c r="M239">
        <v>3</v>
      </c>
      <c r="N239">
        <v>1</v>
      </c>
      <c r="O239">
        <v>1</v>
      </c>
      <c r="P239">
        <v>1</v>
      </c>
      <c r="Q239">
        <v>1</v>
      </c>
      <c r="R239">
        <v>1</v>
      </c>
      <c r="S239">
        <v>2</v>
      </c>
      <c r="T239">
        <v>1</v>
      </c>
      <c r="U239">
        <v>2</v>
      </c>
      <c r="V239">
        <v>2</v>
      </c>
      <c r="W239">
        <v>2</v>
      </c>
      <c r="X239">
        <v>1</v>
      </c>
      <c r="Y239">
        <v>2</v>
      </c>
      <c r="Z239">
        <v>2</v>
      </c>
      <c r="AA239">
        <v>4</v>
      </c>
      <c r="AB239">
        <v>2</v>
      </c>
      <c r="AC239">
        <v>2</v>
      </c>
    </row>
    <row r="240" spans="1:29">
      <c r="A240" s="26">
        <v>21475</v>
      </c>
      <c r="B240" s="26">
        <v>0</v>
      </c>
      <c r="C240" s="26">
        <f t="shared" si="6"/>
        <v>24</v>
      </c>
      <c r="D240" s="26">
        <v>1996</v>
      </c>
      <c r="E240" s="25">
        <f t="shared" si="7"/>
        <v>61</v>
      </c>
      <c r="F240">
        <v>1</v>
      </c>
      <c r="G240">
        <v>2</v>
      </c>
      <c r="H240">
        <v>2</v>
      </c>
      <c r="I240">
        <v>2</v>
      </c>
      <c r="J240">
        <v>3</v>
      </c>
      <c r="K240">
        <v>3</v>
      </c>
      <c r="L240">
        <v>3</v>
      </c>
      <c r="M240">
        <v>2</v>
      </c>
      <c r="N240">
        <v>2</v>
      </c>
      <c r="O240">
        <v>3</v>
      </c>
      <c r="P240">
        <v>4</v>
      </c>
      <c r="Q240">
        <v>4</v>
      </c>
      <c r="R240">
        <v>1</v>
      </c>
      <c r="S240">
        <v>2</v>
      </c>
      <c r="T240">
        <v>2</v>
      </c>
      <c r="U240">
        <v>3</v>
      </c>
      <c r="V240">
        <v>2</v>
      </c>
      <c r="W240">
        <v>3</v>
      </c>
      <c r="X240">
        <v>4</v>
      </c>
      <c r="Y240">
        <v>4</v>
      </c>
      <c r="Z240">
        <v>2</v>
      </c>
      <c r="AA240">
        <v>3</v>
      </c>
      <c r="AB240">
        <v>2</v>
      </c>
      <c r="AC240">
        <v>2</v>
      </c>
    </row>
    <row r="241" spans="1:29">
      <c r="A241" s="26">
        <v>22693</v>
      </c>
      <c r="B241" s="26">
        <v>0</v>
      </c>
      <c r="C241" s="26">
        <f t="shared" si="6"/>
        <v>24</v>
      </c>
      <c r="D241" s="26">
        <v>1996</v>
      </c>
      <c r="E241" s="25">
        <f t="shared" si="7"/>
        <v>57</v>
      </c>
      <c r="F241">
        <v>3</v>
      </c>
      <c r="G241">
        <v>2</v>
      </c>
      <c r="H241">
        <v>3</v>
      </c>
      <c r="I241">
        <v>2</v>
      </c>
      <c r="J241">
        <v>2</v>
      </c>
      <c r="K241">
        <v>3</v>
      </c>
      <c r="L241">
        <v>3</v>
      </c>
      <c r="M241">
        <v>3</v>
      </c>
      <c r="N241">
        <v>2</v>
      </c>
      <c r="O241">
        <v>3</v>
      </c>
      <c r="P241">
        <v>3</v>
      </c>
      <c r="Q241">
        <v>4</v>
      </c>
      <c r="R241">
        <v>2</v>
      </c>
      <c r="S241">
        <v>3</v>
      </c>
      <c r="T241">
        <v>1</v>
      </c>
      <c r="U241">
        <v>1</v>
      </c>
      <c r="V241">
        <v>1</v>
      </c>
      <c r="W241">
        <v>2</v>
      </c>
      <c r="X241">
        <v>3</v>
      </c>
      <c r="Y241">
        <v>3</v>
      </c>
      <c r="Z241">
        <v>2</v>
      </c>
      <c r="AA241">
        <v>2</v>
      </c>
      <c r="AB241">
        <v>2</v>
      </c>
      <c r="AC241">
        <v>2</v>
      </c>
    </row>
    <row r="242" spans="1:29">
      <c r="A242" s="26">
        <v>22841</v>
      </c>
      <c r="B242" s="26">
        <v>0</v>
      </c>
      <c r="C242" s="26">
        <f t="shared" si="6"/>
        <v>24</v>
      </c>
      <c r="D242" s="26">
        <v>1996</v>
      </c>
      <c r="E242" s="25">
        <f t="shared" si="7"/>
        <v>53</v>
      </c>
      <c r="F242">
        <v>2</v>
      </c>
      <c r="G242">
        <v>2</v>
      </c>
      <c r="H242">
        <v>3</v>
      </c>
      <c r="I242">
        <v>2</v>
      </c>
      <c r="J242">
        <v>2</v>
      </c>
      <c r="K242">
        <v>2</v>
      </c>
      <c r="L242">
        <v>3</v>
      </c>
      <c r="M242">
        <v>2</v>
      </c>
      <c r="N242">
        <v>1</v>
      </c>
      <c r="O242">
        <v>2</v>
      </c>
      <c r="P242">
        <v>2</v>
      </c>
      <c r="Q242">
        <v>3</v>
      </c>
      <c r="R242">
        <v>2</v>
      </c>
      <c r="S242">
        <v>3</v>
      </c>
      <c r="T242">
        <v>2</v>
      </c>
      <c r="U242">
        <v>2</v>
      </c>
      <c r="V242">
        <v>1</v>
      </c>
      <c r="W242">
        <v>2</v>
      </c>
      <c r="X242">
        <v>3</v>
      </c>
      <c r="Y242">
        <v>3</v>
      </c>
      <c r="Z242">
        <v>2</v>
      </c>
      <c r="AA242">
        <v>3</v>
      </c>
      <c r="AB242">
        <v>2</v>
      </c>
      <c r="AC242">
        <v>2</v>
      </c>
    </row>
    <row r="243" spans="1:29">
      <c r="A243" s="26">
        <v>22843</v>
      </c>
      <c r="B243" s="26">
        <v>0</v>
      </c>
      <c r="C243" s="26">
        <f t="shared" si="6"/>
        <v>24</v>
      </c>
      <c r="D243" s="26">
        <v>1996</v>
      </c>
      <c r="E243" s="25">
        <f t="shared" si="7"/>
        <v>58</v>
      </c>
      <c r="F243">
        <v>3</v>
      </c>
      <c r="G243">
        <v>2</v>
      </c>
      <c r="H243">
        <v>2</v>
      </c>
      <c r="I243">
        <v>2</v>
      </c>
      <c r="J243">
        <v>3</v>
      </c>
      <c r="K243">
        <v>2</v>
      </c>
      <c r="L243">
        <v>2</v>
      </c>
      <c r="M243">
        <v>2</v>
      </c>
      <c r="N243">
        <v>1</v>
      </c>
      <c r="O243">
        <v>3</v>
      </c>
      <c r="P243">
        <v>4</v>
      </c>
      <c r="Q243">
        <v>3</v>
      </c>
      <c r="R243">
        <v>1</v>
      </c>
      <c r="S243">
        <v>2</v>
      </c>
      <c r="T243">
        <v>2</v>
      </c>
      <c r="U243">
        <v>3</v>
      </c>
      <c r="V243">
        <v>2</v>
      </c>
      <c r="W243">
        <v>4</v>
      </c>
      <c r="X243">
        <v>3</v>
      </c>
      <c r="Y243">
        <v>3</v>
      </c>
      <c r="Z243">
        <v>2</v>
      </c>
      <c r="AA243">
        <v>3</v>
      </c>
      <c r="AB243">
        <v>2</v>
      </c>
      <c r="AC243">
        <v>2</v>
      </c>
    </row>
    <row r="244" spans="1:29">
      <c r="A244" s="26">
        <v>22845</v>
      </c>
      <c r="B244" s="26">
        <v>0</v>
      </c>
      <c r="C244" s="26">
        <f t="shared" si="6"/>
        <v>24</v>
      </c>
      <c r="D244" s="26">
        <v>1996</v>
      </c>
      <c r="E244" s="25">
        <f t="shared" si="7"/>
        <v>53</v>
      </c>
      <c r="F244">
        <v>3</v>
      </c>
      <c r="G244">
        <v>2</v>
      </c>
      <c r="H244">
        <v>3</v>
      </c>
      <c r="I244">
        <v>2</v>
      </c>
      <c r="J244">
        <v>2</v>
      </c>
      <c r="K244">
        <v>3</v>
      </c>
      <c r="L244">
        <v>1</v>
      </c>
      <c r="M244">
        <v>1</v>
      </c>
      <c r="N244">
        <v>1</v>
      </c>
      <c r="O244">
        <v>2</v>
      </c>
      <c r="P244">
        <v>2</v>
      </c>
      <c r="Q244">
        <v>4</v>
      </c>
      <c r="R244">
        <v>2</v>
      </c>
      <c r="S244">
        <v>3</v>
      </c>
      <c r="T244">
        <v>1</v>
      </c>
      <c r="U244">
        <v>3</v>
      </c>
      <c r="V244">
        <v>2</v>
      </c>
      <c r="W244">
        <v>3</v>
      </c>
      <c r="X244">
        <v>4</v>
      </c>
      <c r="Y244">
        <v>3</v>
      </c>
      <c r="Z244">
        <v>1</v>
      </c>
      <c r="AA244">
        <v>2</v>
      </c>
      <c r="AB244">
        <v>1</v>
      </c>
      <c r="AC244">
        <v>2</v>
      </c>
    </row>
    <row r="245" spans="1:29">
      <c r="A245" s="26">
        <v>22846</v>
      </c>
      <c r="B245" s="26">
        <v>0</v>
      </c>
      <c r="C245" s="26">
        <f t="shared" si="6"/>
        <v>24</v>
      </c>
      <c r="D245" s="26">
        <v>1996</v>
      </c>
      <c r="E245" s="25">
        <f t="shared" si="7"/>
        <v>50</v>
      </c>
      <c r="F245">
        <v>1</v>
      </c>
      <c r="G245">
        <v>2</v>
      </c>
      <c r="H245">
        <v>2</v>
      </c>
      <c r="I245">
        <v>2</v>
      </c>
      <c r="J245">
        <v>1</v>
      </c>
      <c r="K245">
        <v>3</v>
      </c>
      <c r="L245">
        <v>2</v>
      </c>
      <c r="M245">
        <v>2</v>
      </c>
      <c r="N245">
        <v>1</v>
      </c>
      <c r="O245">
        <v>3</v>
      </c>
      <c r="P245">
        <v>3</v>
      </c>
      <c r="Q245">
        <v>4</v>
      </c>
      <c r="R245">
        <v>2</v>
      </c>
      <c r="S245">
        <v>3</v>
      </c>
      <c r="T245">
        <v>1</v>
      </c>
      <c r="U245">
        <v>2</v>
      </c>
      <c r="V245">
        <v>1</v>
      </c>
      <c r="W245">
        <v>2</v>
      </c>
      <c r="X245">
        <v>3</v>
      </c>
      <c r="Y245">
        <v>2</v>
      </c>
      <c r="Z245">
        <v>2</v>
      </c>
      <c r="AA245">
        <v>3</v>
      </c>
      <c r="AB245">
        <v>1</v>
      </c>
      <c r="AC245">
        <v>2</v>
      </c>
    </row>
    <row r="246" spans="1:29">
      <c r="A246" s="26">
        <v>22849</v>
      </c>
      <c r="B246" s="26">
        <v>0</v>
      </c>
      <c r="C246" s="26">
        <f t="shared" si="6"/>
        <v>24</v>
      </c>
      <c r="D246" s="26">
        <v>1996</v>
      </c>
      <c r="E246" s="25">
        <f t="shared" si="7"/>
        <v>64</v>
      </c>
      <c r="F246">
        <v>4</v>
      </c>
      <c r="G246">
        <v>3</v>
      </c>
      <c r="H246">
        <v>4</v>
      </c>
      <c r="I246">
        <v>2</v>
      </c>
      <c r="J246">
        <v>3</v>
      </c>
      <c r="K246">
        <v>1</v>
      </c>
      <c r="L246">
        <v>3</v>
      </c>
      <c r="M246">
        <v>2</v>
      </c>
      <c r="N246">
        <v>1</v>
      </c>
      <c r="O246">
        <v>1</v>
      </c>
      <c r="P246">
        <v>4</v>
      </c>
      <c r="Q246">
        <v>4</v>
      </c>
      <c r="R246">
        <v>3</v>
      </c>
      <c r="S246">
        <v>2</v>
      </c>
      <c r="T246">
        <v>1</v>
      </c>
      <c r="U246">
        <v>3</v>
      </c>
      <c r="V246">
        <v>1</v>
      </c>
      <c r="W246">
        <v>4</v>
      </c>
      <c r="X246">
        <v>3</v>
      </c>
      <c r="Y246">
        <v>4</v>
      </c>
      <c r="Z246">
        <v>2</v>
      </c>
      <c r="AA246">
        <v>3</v>
      </c>
      <c r="AB246">
        <v>4</v>
      </c>
      <c r="AC246">
        <v>2</v>
      </c>
    </row>
    <row r="247" spans="1:29">
      <c r="A247" s="26">
        <v>23068</v>
      </c>
      <c r="B247" s="26">
        <v>0</v>
      </c>
      <c r="C247" s="26">
        <f t="shared" si="6"/>
        <v>24</v>
      </c>
      <c r="D247" s="26">
        <v>1996</v>
      </c>
      <c r="E247" s="25">
        <f t="shared" si="7"/>
        <v>72</v>
      </c>
      <c r="F247">
        <v>4</v>
      </c>
      <c r="G247">
        <v>3</v>
      </c>
      <c r="H247">
        <v>3</v>
      </c>
      <c r="I247">
        <v>2</v>
      </c>
      <c r="J247">
        <v>2</v>
      </c>
      <c r="K247">
        <v>3</v>
      </c>
      <c r="L247">
        <v>3</v>
      </c>
      <c r="M247">
        <v>3</v>
      </c>
      <c r="N247">
        <v>2</v>
      </c>
      <c r="O247">
        <v>3</v>
      </c>
      <c r="P247">
        <v>4</v>
      </c>
      <c r="Q247">
        <v>4</v>
      </c>
      <c r="R247">
        <v>2</v>
      </c>
      <c r="S247">
        <v>3</v>
      </c>
      <c r="T247">
        <v>2</v>
      </c>
      <c r="U247">
        <v>2</v>
      </c>
      <c r="V247">
        <v>2</v>
      </c>
      <c r="W247">
        <v>4</v>
      </c>
      <c r="X247">
        <v>4</v>
      </c>
      <c r="Y247">
        <v>4</v>
      </c>
      <c r="Z247">
        <v>3</v>
      </c>
      <c r="AA247">
        <v>4</v>
      </c>
      <c r="AB247">
        <v>3</v>
      </c>
      <c r="AC247">
        <v>3</v>
      </c>
    </row>
    <row r="248" spans="1:29">
      <c r="A248" s="26">
        <v>23179</v>
      </c>
      <c r="B248" s="26">
        <v>0</v>
      </c>
      <c r="C248" s="26">
        <f t="shared" si="6"/>
        <v>24</v>
      </c>
      <c r="D248" s="26">
        <v>1996</v>
      </c>
      <c r="E248" s="25">
        <f t="shared" si="7"/>
        <v>79</v>
      </c>
      <c r="F248">
        <v>4</v>
      </c>
      <c r="G248">
        <v>4</v>
      </c>
      <c r="H248">
        <v>3</v>
      </c>
      <c r="I248">
        <v>4</v>
      </c>
      <c r="J248">
        <v>4</v>
      </c>
      <c r="K248">
        <v>4</v>
      </c>
      <c r="L248">
        <v>4</v>
      </c>
      <c r="M248">
        <v>4</v>
      </c>
      <c r="N248">
        <v>3</v>
      </c>
      <c r="O248">
        <v>4</v>
      </c>
      <c r="P248">
        <v>3</v>
      </c>
      <c r="Q248">
        <v>4</v>
      </c>
      <c r="R248">
        <v>3</v>
      </c>
      <c r="S248">
        <v>3</v>
      </c>
      <c r="T248">
        <v>3</v>
      </c>
      <c r="U248">
        <v>2</v>
      </c>
      <c r="V248">
        <v>3</v>
      </c>
      <c r="W248">
        <v>2</v>
      </c>
      <c r="X248">
        <v>4</v>
      </c>
      <c r="Y248">
        <v>3</v>
      </c>
      <c r="Z248">
        <v>3</v>
      </c>
      <c r="AA248">
        <v>2</v>
      </c>
      <c r="AB248">
        <v>3</v>
      </c>
      <c r="AC248">
        <v>3</v>
      </c>
    </row>
    <row r="249" spans="1:29">
      <c r="A249" s="26">
        <v>23226</v>
      </c>
      <c r="B249" s="26">
        <v>0</v>
      </c>
      <c r="C249" s="26">
        <f t="shared" si="6"/>
        <v>24</v>
      </c>
      <c r="D249" s="26">
        <v>1996</v>
      </c>
      <c r="E249" s="25">
        <f t="shared" si="7"/>
        <v>48</v>
      </c>
      <c r="F249">
        <v>1</v>
      </c>
      <c r="G249">
        <v>2</v>
      </c>
      <c r="H249">
        <v>2</v>
      </c>
      <c r="I249">
        <v>2</v>
      </c>
      <c r="J249">
        <v>2</v>
      </c>
      <c r="K249">
        <v>2</v>
      </c>
      <c r="L249">
        <v>3</v>
      </c>
      <c r="M249">
        <v>2</v>
      </c>
      <c r="N249">
        <v>1</v>
      </c>
      <c r="O249">
        <v>1</v>
      </c>
      <c r="P249">
        <v>3</v>
      </c>
      <c r="Q249">
        <v>3</v>
      </c>
      <c r="R249">
        <v>2</v>
      </c>
      <c r="S249">
        <v>2</v>
      </c>
      <c r="T249">
        <v>1</v>
      </c>
      <c r="U249">
        <v>3</v>
      </c>
      <c r="V249">
        <v>1</v>
      </c>
      <c r="W249">
        <v>2</v>
      </c>
      <c r="X249">
        <v>3</v>
      </c>
      <c r="Y249">
        <v>2</v>
      </c>
      <c r="Z249">
        <v>1</v>
      </c>
      <c r="AA249">
        <v>3</v>
      </c>
      <c r="AB249">
        <v>2</v>
      </c>
      <c r="AC249">
        <v>2</v>
      </c>
    </row>
    <row r="250" spans="1:29">
      <c r="A250" s="26">
        <v>19333</v>
      </c>
      <c r="B250" s="26">
        <v>1</v>
      </c>
      <c r="C250" s="26">
        <f t="shared" si="6"/>
        <v>24</v>
      </c>
      <c r="D250" s="26">
        <v>1996</v>
      </c>
      <c r="E250" s="25">
        <f t="shared" si="7"/>
        <v>55</v>
      </c>
      <c r="F250">
        <v>3</v>
      </c>
      <c r="G250">
        <v>2</v>
      </c>
      <c r="H250">
        <v>3</v>
      </c>
      <c r="I250">
        <v>2</v>
      </c>
      <c r="J250">
        <v>2</v>
      </c>
      <c r="K250">
        <v>1</v>
      </c>
      <c r="L250">
        <v>2</v>
      </c>
      <c r="M250">
        <v>2</v>
      </c>
      <c r="N250">
        <v>2</v>
      </c>
      <c r="O250">
        <v>1</v>
      </c>
      <c r="P250">
        <v>2</v>
      </c>
      <c r="Q250">
        <v>4</v>
      </c>
      <c r="R250">
        <v>2</v>
      </c>
      <c r="S250">
        <v>2</v>
      </c>
      <c r="T250">
        <v>2</v>
      </c>
      <c r="U250">
        <v>4</v>
      </c>
      <c r="V250">
        <v>2</v>
      </c>
      <c r="W250">
        <v>2</v>
      </c>
      <c r="X250">
        <v>4</v>
      </c>
      <c r="Y250">
        <v>2</v>
      </c>
      <c r="Z250">
        <v>2</v>
      </c>
      <c r="AA250">
        <v>2</v>
      </c>
      <c r="AB250">
        <v>2</v>
      </c>
      <c r="AC250">
        <v>3</v>
      </c>
    </row>
    <row r="251" spans="1:29">
      <c r="A251" s="26">
        <v>19767</v>
      </c>
      <c r="B251" s="26">
        <v>1</v>
      </c>
      <c r="C251" s="26">
        <f t="shared" si="6"/>
        <v>24</v>
      </c>
      <c r="D251" s="26">
        <v>1996</v>
      </c>
      <c r="E251" s="25">
        <f t="shared" si="7"/>
        <v>62</v>
      </c>
      <c r="F251">
        <v>1</v>
      </c>
      <c r="G251">
        <v>3</v>
      </c>
      <c r="H251">
        <v>3</v>
      </c>
      <c r="I251">
        <v>3</v>
      </c>
      <c r="J251">
        <v>2</v>
      </c>
      <c r="K251">
        <v>3</v>
      </c>
      <c r="L251">
        <v>2</v>
      </c>
      <c r="M251">
        <v>3</v>
      </c>
      <c r="N251">
        <v>3</v>
      </c>
      <c r="O251">
        <v>3</v>
      </c>
      <c r="P251">
        <v>3</v>
      </c>
      <c r="Q251">
        <v>3</v>
      </c>
      <c r="R251">
        <v>3</v>
      </c>
      <c r="S251">
        <v>3</v>
      </c>
      <c r="T251">
        <v>2</v>
      </c>
      <c r="U251">
        <v>2</v>
      </c>
      <c r="V251">
        <v>2</v>
      </c>
      <c r="W251">
        <v>3</v>
      </c>
      <c r="X251">
        <v>4</v>
      </c>
      <c r="Y251">
        <v>2</v>
      </c>
      <c r="Z251">
        <v>2</v>
      </c>
      <c r="AA251">
        <v>3</v>
      </c>
      <c r="AB251">
        <v>2</v>
      </c>
      <c r="AC251">
        <v>2</v>
      </c>
    </row>
    <row r="252" spans="1:29">
      <c r="A252" s="26">
        <v>20157</v>
      </c>
      <c r="B252" s="26">
        <v>1</v>
      </c>
      <c r="C252" s="26">
        <f t="shared" si="6"/>
        <v>24</v>
      </c>
      <c r="D252" s="26">
        <v>1996</v>
      </c>
      <c r="E252" s="25">
        <f t="shared" si="7"/>
        <v>55</v>
      </c>
      <c r="F252">
        <v>1</v>
      </c>
      <c r="G252">
        <v>3</v>
      </c>
      <c r="H252">
        <v>3</v>
      </c>
      <c r="I252">
        <v>3</v>
      </c>
      <c r="J252">
        <v>2</v>
      </c>
      <c r="K252">
        <v>3</v>
      </c>
      <c r="L252">
        <v>1</v>
      </c>
      <c r="M252">
        <v>2</v>
      </c>
      <c r="N252">
        <v>1</v>
      </c>
      <c r="O252">
        <v>3</v>
      </c>
      <c r="P252">
        <v>2</v>
      </c>
      <c r="Q252">
        <v>4</v>
      </c>
      <c r="R252">
        <v>3</v>
      </c>
      <c r="S252">
        <v>4</v>
      </c>
      <c r="T252">
        <v>2</v>
      </c>
      <c r="U252">
        <v>1</v>
      </c>
      <c r="V252">
        <v>1</v>
      </c>
      <c r="W252">
        <v>1</v>
      </c>
      <c r="X252">
        <v>3</v>
      </c>
      <c r="Y252">
        <v>1</v>
      </c>
      <c r="Z252">
        <v>3</v>
      </c>
      <c r="AA252">
        <v>4</v>
      </c>
      <c r="AB252">
        <v>2</v>
      </c>
      <c r="AC252">
        <v>2</v>
      </c>
    </row>
    <row r="253" spans="1:29">
      <c r="A253" s="26">
        <v>20597</v>
      </c>
      <c r="B253" s="26">
        <v>1</v>
      </c>
      <c r="C253" s="26">
        <f t="shared" si="6"/>
        <v>24</v>
      </c>
      <c r="D253" s="26">
        <v>1996</v>
      </c>
      <c r="E253" s="25">
        <f t="shared" si="7"/>
        <v>55</v>
      </c>
      <c r="F253">
        <v>1</v>
      </c>
      <c r="G253">
        <v>2</v>
      </c>
      <c r="H253">
        <v>2</v>
      </c>
      <c r="I253">
        <v>2</v>
      </c>
      <c r="J253">
        <v>3</v>
      </c>
      <c r="K253">
        <v>2</v>
      </c>
      <c r="L253">
        <v>3</v>
      </c>
      <c r="M253">
        <v>2</v>
      </c>
      <c r="N253">
        <v>3</v>
      </c>
      <c r="O253">
        <v>2</v>
      </c>
      <c r="P253">
        <v>3</v>
      </c>
      <c r="Q253">
        <v>4</v>
      </c>
      <c r="R253">
        <v>2</v>
      </c>
      <c r="S253">
        <v>2</v>
      </c>
      <c r="T253">
        <v>2</v>
      </c>
      <c r="U253">
        <v>1</v>
      </c>
      <c r="V253">
        <v>3</v>
      </c>
      <c r="W253">
        <v>2</v>
      </c>
      <c r="X253">
        <v>4</v>
      </c>
      <c r="Y253">
        <v>3</v>
      </c>
      <c r="Z253">
        <v>1</v>
      </c>
      <c r="AA253">
        <v>2</v>
      </c>
      <c r="AB253">
        <v>1</v>
      </c>
      <c r="AC253">
        <v>3</v>
      </c>
    </row>
    <row r="254" spans="1:29">
      <c r="A254" s="26">
        <v>20765</v>
      </c>
      <c r="B254" s="26">
        <v>1</v>
      </c>
      <c r="C254" s="26">
        <f t="shared" si="6"/>
        <v>24</v>
      </c>
      <c r="D254" s="26">
        <v>1996</v>
      </c>
      <c r="E254" s="25">
        <f t="shared" si="7"/>
        <v>71</v>
      </c>
      <c r="F254">
        <v>3</v>
      </c>
      <c r="G254">
        <v>4</v>
      </c>
      <c r="H254">
        <v>4</v>
      </c>
      <c r="I254">
        <v>3</v>
      </c>
      <c r="J254">
        <v>4</v>
      </c>
      <c r="K254">
        <v>3</v>
      </c>
      <c r="L254">
        <v>4</v>
      </c>
      <c r="M254">
        <v>4</v>
      </c>
      <c r="N254">
        <v>3</v>
      </c>
      <c r="O254">
        <v>2</v>
      </c>
      <c r="P254">
        <v>4</v>
      </c>
      <c r="Q254">
        <v>2</v>
      </c>
      <c r="R254">
        <v>4</v>
      </c>
      <c r="S254">
        <v>4</v>
      </c>
      <c r="T254">
        <v>4</v>
      </c>
      <c r="U254">
        <v>1</v>
      </c>
      <c r="V254">
        <v>3</v>
      </c>
      <c r="W254">
        <v>2</v>
      </c>
      <c r="X254">
        <v>1</v>
      </c>
      <c r="Y254">
        <v>4</v>
      </c>
      <c r="Z254">
        <v>1</v>
      </c>
      <c r="AA254">
        <v>1</v>
      </c>
      <c r="AB254">
        <v>4</v>
      </c>
      <c r="AC254">
        <v>2</v>
      </c>
    </row>
    <row r="255" spans="1:29">
      <c r="A255" s="26">
        <v>21367</v>
      </c>
      <c r="B255" s="26">
        <v>1</v>
      </c>
      <c r="C255" s="26">
        <f t="shared" si="6"/>
        <v>24</v>
      </c>
      <c r="D255" s="26">
        <v>1996</v>
      </c>
      <c r="E255" s="25">
        <f t="shared" si="7"/>
        <v>59</v>
      </c>
      <c r="F255">
        <v>2</v>
      </c>
      <c r="G255">
        <v>3</v>
      </c>
      <c r="H255">
        <v>3</v>
      </c>
      <c r="I255">
        <v>3</v>
      </c>
      <c r="J255">
        <v>3</v>
      </c>
      <c r="K255">
        <v>3</v>
      </c>
      <c r="L255">
        <v>2</v>
      </c>
      <c r="M255">
        <v>2</v>
      </c>
      <c r="N255">
        <v>2</v>
      </c>
      <c r="O255">
        <v>2</v>
      </c>
      <c r="P255">
        <v>2</v>
      </c>
      <c r="Q255">
        <v>3</v>
      </c>
      <c r="R255">
        <v>3</v>
      </c>
      <c r="S255">
        <v>2</v>
      </c>
      <c r="T255">
        <v>2</v>
      </c>
      <c r="U255">
        <v>2</v>
      </c>
      <c r="V255">
        <v>2</v>
      </c>
      <c r="W255">
        <v>2</v>
      </c>
      <c r="X255">
        <v>3</v>
      </c>
      <c r="Y255">
        <v>3</v>
      </c>
      <c r="Z255">
        <v>2</v>
      </c>
      <c r="AA255">
        <v>3</v>
      </c>
      <c r="AB255">
        <v>3</v>
      </c>
      <c r="AC255">
        <v>2</v>
      </c>
    </row>
    <row r="256" spans="1:29">
      <c r="A256" s="26">
        <v>21892</v>
      </c>
      <c r="B256" s="26">
        <v>1</v>
      </c>
      <c r="C256" s="26">
        <f t="shared" si="6"/>
        <v>24</v>
      </c>
      <c r="D256" s="26">
        <v>1996</v>
      </c>
      <c r="E256" s="25">
        <f t="shared" si="7"/>
        <v>61</v>
      </c>
      <c r="F256">
        <v>3</v>
      </c>
      <c r="G256">
        <v>3</v>
      </c>
      <c r="H256">
        <v>2</v>
      </c>
      <c r="I256">
        <v>3</v>
      </c>
      <c r="J256">
        <v>3</v>
      </c>
      <c r="K256">
        <v>3</v>
      </c>
      <c r="L256">
        <v>3</v>
      </c>
      <c r="M256">
        <v>3</v>
      </c>
      <c r="N256">
        <v>2</v>
      </c>
      <c r="O256">
        <v>4</v>
      </c>
      <c r="P256">
        <v>3</v>
      </c>
      <c r="Q256">
        <v>4</v>
      </c>
      <c r="R256">
        <v>1</v>
      </c>
      <c r="S256">
        <v>3</v>
      </c>
      <c r="T256">
        <v>2</v>
      </c>
      <c r="U256">
        <v>3</v>
      </c>
      <c r="V256">
        <v>1</v>
      </c>
      <c r="W256">
        <v>3</v>
      </c>
      <c r="X256">
        <v>1</v>
      </c>
      <c r="Y256">
        <v>1</v>
      </c>
      <c r="Z256">
        <v>4</v>
      </c>
      <c r="AA256">
        <v>1</v>
      </c>
      <c r="AB256">
        <v>4</v>
      </c>
      <c r="AC256">
        <v>1</v>
      </c>
    </row>
    <row r="257" spans="1:29">
      <c r="A257" s="26">
        <v>22112</v>
      </c>
      <c r="B257" s="26">
        <v>1</v>
      </c>
      <c r="C257" s="26">
        <f t="shared" si="6"/>
        <v>24</v>
      </c>
      <c r="D257" s="26">
        <v>1996</v>
      </c>
      <c r="E257" s="25">
        <f t="shared" si="7"/>
        <v>63</v>
      </c>
      <c r="F257">
        <v>2</v>
      </c>
      <c r="G257">
        <v>3</v>
      </c>
      <c r="H257">
        <v>3</v>
      </c>
      <c r="I257">
        <v>2</v>
      </c>
      <c r="J257">
        <v>2</v>
      </c>
      <c r="K257">
        <v>3</v>
      </c>
      <c r="L257">
        <v>2</v>
      </c>
      <c r="M257">
        <v>3</v>
      </c>
      <c r="N257">
        <v>2</v>
      </c>
      <c r="O257">
        <v>3</v>
      </c>
      <c r="P257">
        <v>4</v>
      </c>
      <c r="Q257">
        <v>3</v>
      </c>
      <c r="R257">
        <v>2</v>
      </c>
      <c r="S257">
        <v>4</v>
      </c>
      <c r="T257">
        <v>1</v>
      </c>
      <c r="U257">
        <v>4</v>
      </c>
      <c r="V257">
        <v>1</v>
      </c>
      <c r="W257">
        <v>4</v>
      </c>
      <c r="X257">
        <v>3</v>
      </c>
      <c r="Y257">
        <v>3</v>
      </c>
      <c r="Z257">
        <v>2</v>
      </c>
      <c r="AA257">
        <v>3</v>
      </c>
      <c r="AB257">
        <v>3</v>
      </c>
      <c r="AC257">
        <v>1</v>
      </c>
    </row>
    <row r="258" spans="1:29">
      <c r="A258" s="26">
        <v>22122</v>
      </c>
      <c r="B258" s="26">
        <v>1</v>
      </c>
      <c r="C258" s="26">
        <f t="shared" ref="C258:C321" si="8">2020-D258</f>
        <v>24</v>
      </c>
      <c r="D258" s="26">
        <v>1996</v>
      </c>
      <c r="E258" s="25">
        <f t="shared" ref="E258:E321" si="9">SUM(F258:AC258)</f>
        <v>58</v>
      </c>
      <c r="F258">
        <v>4</v>
      </c>
      <c r="G258">
        <v>3</v>
      </c>
      <c r="H258">
        <v>3</v>
      </c>
      <c r="I258">
        <v>3</v>
      </c>
      <c r="J258">
        <v>2</v>
      </c>
      <c r="K258">
        <v>3</v>
      </c>
      <c r="L258">
        <v>2</v>
      </c>
      <c r="M258">
        <v>2</v>
      </c>
      <c r="N258">
        <v>2</v>
      </c>
      <c r="O258">
        <v>3</v>
      </c>
      <c r="P258">
        <v>3</v>
      </c>
      <c r="Q258">
        <v>4</v>
      </c>
      <c r="R258">
        <v>3</v>
      </c>
      <c r="S258">
        <v>3</v>
      </c>
      <c r="T258">
        <v>2</v>
      </c>
      <c r="U258">
        <v>2</v>
      </c>
      <c r="V258">
        <v>1</v>
      </c>
      <c r="W258">
        <v>3</v>
      </c>
      <c r="X258">
        <v>1</v>
      </c>
      <c r="Y258">
        <v>2</v>
      </c>
      <c r="Z258">
        <v>2</v>
      </c>
      <c r="AA258">
        <v>2</v>
      </c>
      <c r="AB258">
        <v>1</v>
      </c>
      <c r="AC258">
        <v>2</v>
      </c>
    </row>
    <row r="259" spans="1:29">
      <c r="A259" s="26">
        <v>22296</v>
      </c>
      <c r="B259" s="26">
        <v>1</v>
      </c>
      <c r="C259" s="26">
        <f t="shared" si="8"/>
        <v>24</v>
      </c>
      <c r="D259" s="26">
        <v>1996</v>
      </c>
      <c r="E259" s="25">
        <f t="shared" si="9"/>
        <v>61</v>
      </c>
      <c r="F259">
        <v>2</v>
      </c>
      <c r="G259">
        <v>3</v>
      </c>
      <c r="H259">
        <v>2</v>
      </c>
      <c r="I259">
        <v>3</v>
      </c>
      <c r="J259">
        <v>2</v>
      </c>
      <c r="K259">
        <v>2</v>
      </c>
      <c r="L259">
        <v>2</v>
      </c>
      <c r="M259">
        <v>2</v>
      </c>
      <c r="N259">
        <v>2</v>
      </c>
      <c r="O259">
        <v>2</v>
      </c>
      <c r="P259">
        <v>4</v>
      </c>
      <c r="Q259">
        <v>4</v>
      </c>
      <c r="R259">
        <v>3</v>
      </c>
      <c r="S259">
        <v>3</v>
      </c>
      <c r="T259">
        <v>1</v>
      </c>
      <c r="U259">
        <v>1</v>
      </c>
      <c r="V259">
        <v>1</v>
      </c>
      <c r="W259">
        <v>3</v>
      </c>
      <c r="X259">
        <v>4</v>
      </c>
      <c r="Y259">
        <v>4</v>
      </c>
      <c r="Z259">
        <v>3</v>
      </c>
      <c r="AA259">
        <v>4</v>
      </c>
      <c r="AB259">
        <v>2</v>
      </c>
      <c r="AC259">
        <v>2</v>
      </c>
    </row>
    <row r="260" spans="1:29">
      <c r="A260" s="26">
        <v>22694</v>
      </c>
      <c r="B260" s="26">
        <v>1</v>
      </c>
      <c r="C260" s="26">
        <f t="shared" si="8"/>
        <v>24</v>
      </c>
      <c r="D260" s="26">
        <v>1996</v>
      </c>
      <c r="E260" s="25">
        <f t="shared" si="9"/>
        <v>49</v>
      </c>
      <c r="F260">
        <v>2</v>
      </c>
      <c r="G260">
        <v>2</v>
      </c>
      <c r="H260">
        <v>3</v>
      </c>
      <c r="I260">
        <v>2</v>
      </c>
      <c r="J260">
        <v>2</v>
      </c>
      <c r="K260">
        <v>2</v>
      </c>
      <c r="L260">
        <v>1</v>
      </c>
      <c r="M260">
        <v>2</v>
      </c>
      <c r="N260">
        <v>1</v>
      </c>
      <c r="O260">
        <v>1</v>
      </c>
      <c r="P260">
        <v>3</v>
      </c>
      <c r="Q260">
        <v>4</v>
      </c>
      <c r="R260">
        <v>1</v>
      </c>
      <c r="S260">
        <v>3</v>
      </c>
      <c r="T260">
        <v>1</v>
      </c>
      <c r="U260">
        <v>3</v>
      </c>
      <c r="V260">
        <v>1</v>
      </c>
      <c r="W260">
        <v>1</v>
      </c>
      <c r="X260">
        <v>4</v>
      </c>
      <c r="Y260">
        <v>3</v>
      </c>
      <c r="Z260">
        <v>1</v>
      </c>
      <c r="AA260">
        <v>2</v>
      </c>
      <c r="AB260">
        <v>2</v>
      </c>
      <c r="AC260">
        <v>2</v>
      </c>
    </row>
    <row r="261" spans="1:29">
      <c r="A261" s="26">
        <v>22736</v>
      </c>
      <c r="B261" s="26">
        <v>1</v>
      </c>
      <c r="C261" s="26">
        <f t="shared" si="8"/>
        <v>24</v>
      </c>
      <c r="D261" s="26">
        <v>1996</v>
      </c>
      <c r="E261" s="25">
        <f t="shared" si="9"/>
        <v>50</v>
      </c>
      <c r="F261">
        <v>1</v>
      </c>
      <c r="G261">
        <v>1</v>
      </c>
      <c r="H261">
        <v>2</v>
      </c>
      <c r="I261">
        <v>2</v>
      </c>
      <c r="J261">
        <v>1</v>
      </c>
      <c r="K261">
        <v>2</v>
      </c>
      <c r="L261">
        <v>2</v>
      </c>
      <c r="M261">
        <v>2</v>
      </c>
      <c r="N261">
        <v>2</v>
      </c>
      <c r="O261">
        <v>2</v>
      </c>
      <c r="P261">
        <v>1</v>
      </c>
      <c r="Q261">
        <v>2</v>
      </c>
      <c r="R261">
        <v>2</v>
      </c>
      <c r="S261">
        <v>2</v>
      </c>
      <c r="T261">
        <v>2</v>
      </c>
      <c r="U261">
        <v>3</v>
      </c>
      <c r="V261">
        <v>2</v>
      </c>
      <c r="W261">
        <v>3</v>
      </c>
      <c r="X261">
        <v>2</v>
      </c>
      <c r="Y261">
        <v>2</v>
      </c>
      <c r="Z261">
        <v>3</v>
      </c>
      <c r="AA261">
        <v>4</v>
      </c>
      <c r="AB261">
        <v>3</v>
      </c>
      <c r="AC261">
        <v>2</v>
      </c>
    </row>
    <row r="262" spans="1:29">
      <c r="A262" s="26">
        <v>22854</v>
      </c>
      <c r="B262" s="26">
        <v>1</v>
      </c>
      <c r="C262" s="26">
        <f t="shared" si="8"/>
        <v>24</v>
      </c>
      <c r="D262" s="26">
        <v>1996</v>
      </c>
      <c r="E262" s="25">
        <f t="shared" si="9"/>
        <v>43</v>
      </c>
      <c r="F262">
        <v>4</v>
      </c>
      <c r="G262">
        <v>4</v>
      </c>
      <c r="H262">
        <v>2</v>
      </c>
      <c r="I262">
        <v>1</v>
      </c>
      <c r="J262">
        <v>1</v>
      </c>
      <c r="K262">
        <v>1</v>
      </c>
      <c r="L262">
        <v>1</v>
      </c>
      <c r="M262">
        <v>1</v>
      </c>
      <c r="N262">
        <v>1</v>
      </c>
      <c r="O262">
        <v>1</v>
      </c>
      <c r="P262">
        <v>1</v>
      </c>
      <c r="Q262">
        <v>4</v>
      </c>
      <c r="R262">
        <v>4</v>
      </c>
      <c r="S262">
        <v>1</v>
      </c>
      <c r="T262">
        <v>3</v>
      </c>
      <c r="U262">
        <v>1</v>
      </c>
      <c r="V262">
        <v>1</v>
      </c>
      <c r="W262">
        <v>2</v>
      </c>
      <c r="X262">
        <v>1</v>
      </c>
      <c r="Y262">
        <v>1</v>
      </c>
      <c r="Z262">
        <v>1</v>
      </c>
      <c r="AA262">
        <v>4</v>
      </c>
      <c r="AB262">
        <v>1</v>
      </c>
      <c r="AC262">
        <v>1</v>
      </c>
    </row>
    <row r="263" spans="1:29">
      <c r="A263" s="26">
        <v>23198</v>
      </c>
      <c r="B263" s="26">
        <v>1</v>
      </c>
      <c r="C263" s="26">
        <f t="shared" si="8"/>
        <v>24</v>
      </c>
      <c r="D263" s="26">
        <v>1996</v>
      </c>
      <c r="E263" s="25">
        <f t="shared" si="9"/>
        <v>44</v>
      </c>
      <c r="F263">
        <v>2</v>
      </c>
      <c r="G263">
        <v>2</v>
      </c>
      <c r="H263">
        <v>1</v>
      </c>
      <c r="I263">
        <v>2</v>
      </c>
      <c r="J263">
        <v>2</v>
      </c>
      <c r="K263">
        <v>1</v>
      </c>
      <c r="L263">
        <v>1</v>
      </c>
      <c r="M263">
        <v>1</v>
      </c>
      <c r="N263">
        <v>2</v>
      </c>
      <c r="O263">
        <v>1</v>
      </c>
      <c r="P263">
        <v>1</v>
      </c>
      <c r="Q263">
        <v>3</v>
      </c>
      <c r="R263">
        <v>1</v>
      </c>
      <c r="S263">
        <v>2</v>
      </c>
      <c r="T263">
        <v>2</v>
      </c>
      <c r="U263">
        <v>2</v>
      </c>
      <c r="V263">
        <v>2</v>
      </c>
      <c r="W263">
        <v>3</v>
      </c>
      <c r="X263">
        <v>3</v>
      </c>
      <c r="Y263">
        <v>2</v>
      </c>
      <c r="Z263">
        <v>2</v>
      </c>
      <c r="AA263">
        <v>4</v>
      </c>
      <c r="AB263">
        <v>1</v>
      </c>
      <c r="AC263">
        <v>1</v>
      </c>
    </row>
    <row r="264" spans="1:29">
      <c r="A264" s="26">
        <v>23199</v>
      </c>
      <c r="B264" s="26">
        <v>1</v>
      </c>
      <c r="C264" s="26">
        <f t="shared" si="8"/>
        <v>24</v>
      </c>
      <c r="D264" s="26">
        <v>1996</v>
      </c>
      <c r="E264" s="25">
        <f t="shared" si="9"/>
        <v>59</v>
      </c>
      <c r="F264">
        <v>3</v>
      </c>
      <c r="G264">
        <v>2</v>
      </c>
      <c r="H264">
        <v>2</v>
      </c>
      <c r="I264">
        <v>1</v>
      </c>
      <c r="J264">
        <v>3</v>
      </c>
      <c r="K264">
        <v>3</v>
      </c>
      <c r="L264">
        <v>2</v>
      </c>
      <c r="M264">
        <v>2</v>
      </c>
      <c r="N264">
        <v>3</v>
      </c>
      <c r="O264">
        <v>2</v>
      </c>
      <c r="P264">
        <v>3</v>
      </c>
      <c r="Q264">
        <v>3</v>
      </c>
      <c r="R264">
        <v>3</v>
      </c>
      <c r="S264">
        <v>3</v>
      </c>
      <c r="T264">
        <v>1</v>
      </c>
      <c r="U264">
        <v>2</v>
      </c>
      <c r="V264">
        <v>2</v>
      </c>
      <c r="W264">
        <v>4</v>
      </c>
      <c r="X264">
        <v>3</v>
      </c>
      <c r="Y264">
        <v>2</v>
      </c>
      <c r="Z264">
        <v>2</v>
      </c>
      <c r="AA264">
        <v>4</v>
      </c>
      <c r="AB264">
        <v>2</v>
      </c>
      <c r="AC264">
        <v>2</v>
      </c>
    </row>
    <row r="265" spans="1:29">
      <c r="A265" s="26">
        <v>23590</v>
      </c>
      <c r="B265" s="26">
        <v>1</v>
      </c>
      <c r="C265" s="26">
        <f t="shared" si="8"/>
        <v>24</v>
      </c>
      <c r="D265" s="26">
        <v>1996</v>
      </c>
      <c r="E265" s="25">
        <f t="shared" si="9"/>
        <v>66</v>
      </c>
      <c r="F265">
        <v>4</v>
      </c>
      <c r="G265">
        <v>4</v>
      </c>
      <c r="H265">
        <v>4</v>
      </c>
      <c r="I265">
        <v>4</v>
      </c>
      <c r="J265">
        <v>2</v>
      </c>
      <c r="K265">
        <v>3</v>
      </c>
      <c r="L265">
        <v>2</v>
      </c>
      <c r="M265">
        <v>1</v>
      </c>
      <c r="N265">
        <v>2</v>
      </c>
      <c r="O265">
        <v>4</v>
      </c>
      <c r="P265">
        <v>3</v>
      </c>
      <c r="Q265">
        <v>4</v>
      </c>
      <c r="R265">
        <v>4</v>
      </c>
      <c r="S265">
        <v>3</v>
      </c>
      <c r="T265">
        <v>2</v>
      </c>
      <c r="U265">
        <v>2</v>
      </c>
      <c r="V265">
        <v>1</v>
      </c>
      <c r="W265">
        <v>2</v>
      </c>
      <c r="X265">
        <v>3</v>
      </c>
      <c r="Y265">
        <v>3</v>
      </c>
      <c r="Z265">
        <v>1</v>
      </c>
      <c r="AA265">
        <v>2</v>
      </c>
      <c r="AB265">
        <v>4</v>
      </c>
      <c r="AC265">
        <v>2</v>
      </c>
    </row>
    <row r="266" spans="1:29">
      <c r="A266" s="26">
        <v>23616</v>
      </c>
      <c r="B266" s="26">
        <v>1</v>
      </c>
      <c r="C266" s="26">
        <f t="shared" si="8"/>
        <v>24</v>
      </c>
      <c r="D266" s="26">
        <v>1996</v>
      </c>
      <c r="E266" s="25">
        <f t="shared" si="9"/>
        <v>46</v>
      </c>
      <c r="F266">
        <v>3</v>
      </c>
      <c r="G266">
        <v>2</v>
      </c>
      <c r="H266">
        <v>2</v>
      </c>
      <c r="I266">
        <v>1</v>
      </c>
      <c r="J266">
        <v>1</v>
      </c>
      <c r="K266">
        <v>2</v>
      </c>
      <c r="L266">
        <v>2</v>
      </c>
      <c r="M266">
        <v>2</v>
      </c>
      <c r="N266">
        <v>1</v>
      </c>
      <c r="O266">
        <v>1</v>
      </c>
      <c r="P266">
        <v>2</v>
      </c>
      <c r="Q266">
        <v>2</v>
      </c>
      <c r="R266">
        <v>3</v>
      </c>
      <c r="S266">
        <v>3</v>
      </c>
      <c r="T266">
        <v>1</v>
      </c>
      <c r="U266">
        <v>2</v>
      </c>
      <c r="V266">
        <v>1</v>
      </c>
      <c r="W266">
        <v>2</v>
      </c>
      <c r="X266">
        <v>3</v>
      </c>
      <c r="Y266">
        <v>2</v>
      </c>
      <c r="Z266">
        <v>1</v>
      </c>
      <c r="AA266">
        <v>3</v>
      </c>
      <c r="AB266">
        <v>2</v>
      </c>
      <c r="AC266">
        <v>2</v>
      </c>
    </row>
    <row r="267" spans="1:29">
      <c r="A267" s="26">
        <v>14468</v>
      </c>
      <c r="B267" s="26">
        <v>0</v>
      </c>
      <c r="C267" s="26">
        <f t="shared" si="8"/>
        <v>23</v>
      </c>
      <c r="D267" s="26">
        <v>1997</v>
      </c>
      <c r="E267" s="25">
        <f t="shared" si="9"/>
        <v>57</v>
      </c>
      <c r="F267">
        <v>4</v>
      </c>
      <c r="G267">
        <v>3</v>
      </c>
      <c r="H267">
        <v>3</v>
      </c>
      <c r="I267">
        <v>3</v>
      </c>
      <c r="J267">
        <v>1</v>
      </c>
      <c r="K267">
        <v>3</v>
      </c>
      <c r="L267">
        <v>2</v>
      </c>
      <c r="M267">
        <v>2</v>
      </c>
      <c r="N267">
        <v>1</v>
      </c>
      <c r="O267">
        <v>2</v>
      </c>
      <c r="P267">
        <v>3</v>
      </c>
      <c r="Q267">
        <v>3</v>
      </c>
      <c r="R267">
        <v>2</v>
      </c>
      <c r="S267">
        <v>3</v>
      </c>
      <c r="T267">
        <v>1</v>
      </c>
      <c r="U267">
        <v>1</v>
      </c>
      <c r="V267">
        <v>1</v>
      </c>
      <c r="W267">
        <v>3</v>
      </c>
      <c r="X267">
        <v>3</v>
      </c>
      <c r="Y267">
        <v>3</v>
      </c>
      <c r="Z267">
        <v>2</v>
      </c>
      <c r="AA267">
        <v>4</v>
      </c>
      <c r="AB267">
        <v>2</v>
      </c>
      <c r="AC267">
        <v>2</v>
      </c>
    </row>
    <row r="268" spans="1:29">
      <c r="A268" s="26">
        <v>19237</v>
      </c>
      <c r="B268" s="26">
        <v>0</v>
      </c>
      <c r="C268" s="26">
        <f t="shared" si="8"/>
        <v>23</v>
      </c>
      <c r="D268" s="26">
        <v>1997</v>
      </c>
      <c r="E268" s="25">
        <f t="shared" si="9"/>
        <v>72</v>
      </c>
      <c r="F268">
        <v>4</v>
      </c>
      <c r="G268">
        <v>3</v>
      </c>
      <c r="H268">
        <v>3</v>
      </c>
      <c r="I268">
        <v>3</v>
      </c>
      <c r="J268">
        <v>2</v>
      </c>
      <c r="K268">
        <v>4</v>
      </c>
      <c r="L268">
        <v>3</v>
      </c>
      <c r="M268">
        <v>3</v>
      </c>
      <c r="N268">
        <v>3</v>
      </c>
      <c r="O268">
        <v>4</v>
      </c>
      <c r="P268">
        <v>3</v>
      </c>
      <c r="Q268">
        <v>3</v>
      </c>
      <c r="R268">
        <v>3</v>
      </c>
      <c r="S268">
        <v>3</v>
      </c>
      <c r="T268">
        <v>2</v>
      </c>
      <c r="U268">
        <v>3</v>
      </c>
      <c r="V268">
        <v>2</v>
      </c>
      <c r="W268">
        <v>2</v>
      </c>
      <c r="X268">
        <v>4</v>
      </c>
      <c r="Y268">
        <v>3</v>
      </c>
      <c r="Z268">
        <v>3</v>
      </c>
      <c r="AA268">
        <v>3</v>
      </c>
      <c r="AB268">
        <v>3</v>
      </c>
      <c r="AC268">
        <v>3</v>
      </c>
    </row>
    <row r="269" spans="1:29">
      <c r="A269" s="26">
        <v>19556</v>
      </c>
      <c r="B269" s="26">
        <v>0</v>
      </c>
      <c r="C269" s="26">
        <f t="shared" si="8"/>
        <v>23</v>
      </c>
      <c r="D269" s="26">
        <v>1997</v>
      </c>
      <c r="E269" s="25">
        <f t="shared" si="9"/>
        <v>41</v>
      </c>
      <c r="F269">
        <v>3</v>
      </c>
      <c r="G269">
        <v>1</v>
      </c>
      <c r="H269">
        <v>1</v>
      </c>
      <c r="I269">
        <v>2</v>
      </c>
      <c r="J269">
        <v>1</v>
      </c>
      <c r="K269">
        <v>2</v>
      </c>
      <c r="L269">
        <v>1</v>
      </c>
      <c r="M269">
        <v>1</v>
      </c>
      <c r="N269">
        <v>1</v>
      </c>
      <c r="O269">
        <v>1</v>
      </c>
      <c r="P269">
        <v>3</v>
      </c>
      <c r="Q269">
        <v>4</v>
      </c>
      <c r="R269">
        <v>1</v>
      </c>
      <c r="S269">
        <v>1</v>
      </c>
      <c r="T269">
        <v>1</v>
      </c>
      <c r="U269">
        <v>1</v>
      </c>
      <c r="V269">
        <v>1</v>
      </c>
      <c r="W269">
        <v>1</v>
      </c>
      <c r="X269">
        <v>4</v>
      </c>
      <c r="Y269">
        <v>3</v>
      </c>
      <c r="Z269">
        <v>1</v>
      </c>
      <c r="AA269">
        <v>4</v>
      </c>
      <c r="AB269">
        <v>1</v>
      </c>
      <c r="AC269">
        <v>1</v>
      </c>
    </row>
    <row r="270" spans="1:29">
      <c r="A270" s="26">
        <v>19566</v>
      </c>
      <c r="B270" s="26">
        <v>0</v>
      </c>
      <c r="C270" s="26">
        <f t="shared" si="8"/>
        <v>23</v>
      </c>
      <c r="D270" s="26">
        <v>1997</v>
      </c>
      <c r="E270" s="25">
        <f t="shared" si="9"/>
        <v>61</v>
      </c>
      <c r="F270">
        <v>4</v>
      </c>
      <c r="G270">
        <v>2</v>
      </c>
      <c r="H270">
        <v>2</v>
      </c>
      <c r="I270">
        <v>1</v>
      </c>
      <c r="J270">
        <v>2</v>
      </c>
      <c r="K270">
        <v>3</v>
      </c>
      <c r="L270">
        <v>3</v>
      </c>
      <c r="M270">
        <v>2</v>
      </c>
      <c r="N270">
        <v>1</v>
      </c>
      <c r="O270">
        <v>3</v>
      </c>
      <c r="P270">
        <v>2</v>
      </c>
      <c r="Q270">
        <v>4</v>
      </c>
      <c r="R270">
        <v>1</v>
      </c>
      <c r="S270">
        <v>2</v>
      </c>
      <c r="T270">
        <v>3</v>
      </c>
      <c r="U270">
        <v>3</v>
      </c>
      <c r="V270">
        <v>3</v>
      </c>
      <c r="W270">
        <v>2</v>
      </c>
      <c r="X270">
        <v>4</v>
      </c>
      <c r="Y270">
        <v>3</v>
      </c>
      <c r="Z270">
        <v>3</v>
      </c>
      <c r="AA270">
        <v>3</v>
      </c>
      <c r="AB270">
        <v>2</v>
      </c>
      <c r="AC270">
        <v>3</v>
      </c>
    </row>
    <row r="271" spans="1:29">
      <c r="A271" s="26">
        <v>19682</v>
      </c>
      <c r="B271" s="26">
        <v>0</v>
      </c>
      <c r="C271" s="26">
        <f t="shared" si="8"/>
        <v>23</v>
      </c>
      <c r="D271" s="26">
        <v>1997</v>
      </c>
      <c r="E271" s="25">
        <f t="shared" si="9"/>
        <v>51</v>
      </c>
      <c r="F271">
        <v>4</v>
      </c>
      <c r="G271">
        <v>4</v>
      </c>
      <c r="H271">
        <v>4</v>
      </c>
      <c r="I271">
        <v>2</v>
      </c>
      <c r="J271">
        <v>1</v>
      </c>
      <c r="K271">
        <v>3</v>
      </c>
      <c r="L271">
        <v>2</v>
      </c>
      <c r="M271">
        <v>1</v>
      </c>
      <c r="N271">
        <v>1</v>
      </c>
      <c r="O271">
        <v>2</v>
      </c>
      <c r="P271">
        <v>2</v>
      </c>
      <c r="Q271">
        <v>3</v>
      </c>
      <c r="R271">
        <v>2</v>
      </c>
      <c r="S271">
        <v>2</v>
      </c>
      <c r="T271">
        <v>1</v>
      </c>
      <c r="U271">
        <v>2</v>
      </c>
      <c r="V271">
        <v>1</v>
      </c>
      <c r="W271">
        <v>2</v>
      </c>
      <c r="X271">
        <v>3</v>
      </c>
      <c r="Y271">
        <v>3</v>
      </c>
      <c r="Z271">
        <v>1</v>
      </c>
      <c r="AA271">
        <v>2</v>
      </c>
      <c r="AB271">
        <v>1</v>
      </c>
      <c r="AC271">
        <v>2</v>
      </c>
    </row>
    <row r="272" spans="1:29">
      <c r="A272" s="26">
        <v>19684</v>
      </c>
      <c r="B272" s="26">
        <v>0</v>
      </c>
      <c r="C272" s="26">
        <f t="shared" si="8"/>
        <v>23</v>
      </c>
      <c r="D272" s="26">
        <v>1997</v>
      </c>
      <c r="E272" s="25">
        <f t="shared" si="9"/>
        <v>39</v>
      </c>
      <c r="F272">
        <v>4</v>
      </c>
      <c r="G272">
        <v>2</v>
      </c>
      <c r="H272">
        <v>1</v>
      </c>
      <c r="I272">
        <v>1</v>
      </c>
      <c r="J272">
        <v>1</v>
      </c>
      <c r="K272">
        <v>4</v>
      </c>
      <c r="L272">
        <v>1</v>
      </c>
      <c r="M272">
        <v>1</v>
      </c>
      <c r="N272">
        <v>1</v>
      </c>
      <c r="O272">
        <v>1</v>
      </c>
      <c r="P272">
        <v>1</v>
      </c>
      <c r="Q272">
        <v>1</v>
      </c>
      <c r="R272">
        <v>1</v>
      </c>
      <c r="S272">
        <v>2</v>
      </c>
      <c r="T272">
        <v>2</v>
      </c>
      <c r="U272">
        <v>2</v>
      </c>
      <c r="V272">
        <v>2</v>
      </c>
      <c r="W272">
        <v>2</v>
      </c>
      <c r="X272">
        <v>3</v>
      </c>
      <c r="Y272">
        <v>2</v>
      </c>
      <c r="Z272">
        <v>1</v>
      </c>
      <c r="AA272">
        <v>1</v>
      </c>
      <c r="AB272">
        <v>1</v>
      </c>
      <c r="AC272">
        <v>1</v>
      </c>
    </row>
    <row r="273" spans="1:29">
      <c r="A273" s="26">
        <v>19818</v>
      </c>
      <c r="B273" s="26">
        <v>0</v>
      </c>
      <c r="C273" s="26">
        <f t="shared" si="8"/>
        <v>23</v>
      </c>
      <c r="D273" s="26">
        <v>1997</v>
      </c>
      <c r="E273" s="25">
        <f t="shared" si="9"/>
        <v>59</v>
      </c>
      <c r="F273">
        <v>3</v>
      </c>
      <c r="G273">
        <v>2</v>
      </c>
      <c r="H273">
        <v>3</v>
      </c>
      <c r="I273">
        <v>2</v>
      </c>
      <c r="J273">
        <v>3</v>
      </c>
      <c r="K273">
        <v>2</v>
      </c>
      <c r="L273">
        <v>2</v>
      </c>
      <c r="M273">
        <v>2</v>
      </c>
      <c r="N273">
        <v>2</v>
      </c>
      <c r="O273">
        <v>2</v>
      </c>
      <c r="P273">
        <v>3</v>
      </c>
      <c r="Q273">
        <v>4</v>
      </c>
      <c r="R273">
        <v>2</v>
      </c>
      <c r="S273">
        <v>3</v>
      </c>
      <c r="T273">
        <v>1</v>
      </c>
      <c r="U273">
        <v>3</v>
      </c>
      <c r="V273">
        <v>1</v>
      </c>
      <c r="W273">
        <v>3</v>
      </c>
      <c r="X273">
        <v>3</v>
      </c>
      <c r="Y273">
        <v>3</v>
      </c>
      <c r="Z273">
        <v>1</v>
      </c>
      <c r="AA273">
        <v>4</v>
      </c>
      <c r="AB273">
        <v>3</v>
      </c>
      <c r="AC273">
        <v>2</v>
      </c>
    </row>
    <row r="274" spans="1:29">
      <c r="A274" s="26">
        <v>19825</v>
      </c>
      <c r="B274" s="26">
        <v>0</v>
      </c>
      <c r="C274" s="26">
        <f t="shared" si="8"/>
        <v>23</v>
      </c>
      <c r="D274" s="26">
        <v>1997</v>
      </c>
      <c r="E274" s="25">
        <f t="shared" si="9"/>
        <v>37</v>
      </c>
      <c r="F274">
        <v>2</v>
      </c>
      <c r="G274">
        <v>1</v>
      </c>
      <c r="H274">
        <v>1</v>
      </c>
      <c r="I274">
        <v>1</v>
      </c>
      <c r="J274">
        <v>1</v>
      </c>
      <c r="K274">
        <v>2</v>
      </c>
      <c r="L274">
        <v>2</v>
      </c>
      <c r="M274">
        <v>1</v>
      </c>
      <c r="N274">
        <v>1</v>
      </c>
      <c r="O274">
        <v>1</v>
      </c>
      <c r="P274">
        <v>1</v>
      </c>
      <c r="Q274">
        <v>3</v>
      </c>
      <c r="R274">
        <v>1</v>
      </c>
      <c r="S274">
        <v>2</v>
      </c>
      <c r="T274">
        <v>1</v>
      </c>
      <c r="U274">
        <v>2</v>
      </c>
      <c r="V274">
        <v>1</v>
      </c>
      <c r="W274">
        <v>1</v>
      </c>
      <c r="X274">
        <v>3</v>
      </c>
      <c r="Y274">
        <v>2</v>
      </c>
      <c r="Z274">
        <v>1</v>
      </c>
      <c r="AA274">
        <v>4</v>
      </c>
      <c r="AB274">
        <v>1</v>
      </c>
      <c r="AC274">
        <v>1</v>
      </c>
    </row>
    <row r="275" spans="1:29">
      <c r="A275" s="26">
        <v>19896</v>
      </c>
      <c r="B275" s="26">
        <v>0</v>
      </c>
      <c r="C275" s="26">
        <f t="shared" si="8"/>
        <v>23</v>
      </c>
      <c r="D275" s="26">
        <v>1997</v>
      </c>
      <c r="E275" s="25">
        <f t="shared" si="9"/>
        <v>55</v>
      </c>
      <c r="F275">
        <v>2</v>
      </c>
      <c r="G275">
        <v>2</v>
      </c>
      <c r="H275">
        <v>2</v>
      </c>
      <c r="I275">
        <v>3</v>
      </c>
      <c r="J275">
        <v>2</v>
      </c>
      <c r="K275">
        <v>2</v>
      </c>
      <c r="L275">
        <v>2</v>
      </c>
      <c r="M275">
        <v>2</v>
      </c>
      <c r="N275">
        <v>2</v>
      </c>
      <c r="O275">
        <v>2</v>
      </c>
      <c r="P275">
        <v>4</v>
      </c>
      <c r="Q275">
        <v>3</v>
      </c>
      <c r="R275">
        <v>2</v>
      </c>
      <c r="S275">
        <v>2</v>
      </c>
      <c r="T275">
        <v>1</v>
      </c>
      <c r="U275">
        <v>3</v>
      </c>
      <c r="V275">
        <v>2</v>
      </c>
      <c r="W275">
        <v>3</v>
      </c>
      <c r="X275">
        <v>4</v>
      </c>
      <c r="Y275">
        <v>4</v>
      </c>
      <c r="Z275">
        <v>1</v>
      </c>
      <c r="AA275">
        <v>3</v>
      </c>
      <c r="AB275">
        <v>1</v>
      </c>
      <c r="AC275">
        <v>1</v>
      </c>
    </row>
    <row r="276" spans="1:29">
      <c r="A276" s="26">
        <v>20012</v>
      </c>
      <c r="B276" s="26">
        <v>0</v>
      </c>
      <c r="C276" s="26">
        <f t="shared" si="8"/>
        <v>23</v>
      </c>
      <c r="D276" s="26">
        <v>1997</v>
      </c>
      <c r="E276" s="25">
        <f t="shared" si="9"/>
        <v>91</v>
      </c>
      <c r="F276">
        <v>1</v>
      </c>
      <c r="G276">
        <v>4</v>
      </c>
      <c r="H276">
        <v>4</v>
      </c>
      <c r="I276">
        <v>4</v>
      </c>
      <c r="J276">
        <v>4</v>
      </c>
      <c r="K276">
        <v>2</v>
      </c>
      <c r="L276">
        <v>4</v>
      </c>
      <c r="M276">
        <v>4</v>
      </c>
      <c r="N276">
        <v>4</v>
      </c>
      <c r="O276">
        <v>4</v>
      </c>
      <c r="P276">
        <v>4</v>
      </c>
      <c r="Q276">
        <v>4</v>
      </c>
      <c r="R276">
        <v>4</v>
      </c>
      <c r="S276">
        <v>4</v>
      </c>
      <c r="T276">
        <v>4</v>
      </c>
      <c r="U276">
        <v>4</v>
      </c>
      <c r="V276">
        <v>4</v>
      </c>
      <c r="W276">
        <v>4</v>
      </c>
      <c r="X276">
        <v>4</v>
      </c>
      <c r="Y276">
        <v>4</v>
      </c>
      <c r="Z276">
        <v>4</v>
      </c>
      <c r="AA276">
        <v>4</v>
      </c>
      <c r="AB276">
        <v>4</v>
      </c>
      <c r="AC276">
        <v>4</v>
      </c>
    </row>
    <row r="277" spans="1:29">
      <c r="A277" s="26">
        <v>20457</v>
      </c>
      <c r="B277" s="26">
        <v>0</v>
      </c>
      <c r="C277" s="26">
        <f t="shared" si="8"/>
        <v>23</v>
      </c>
      <c r="D277" s="26">
        <v>1997</v>
      </c>
      <c r="E277" s="25">
        <f t="shared" si="9"/>
        <v>89</v>
      </c>
      <c r="F277">
        <v>1</v>
      </c>
      <c r="G277">
        <v>4</v>
      </c>
      <c r="H277">
        <v>4</v>
      </c>
      <c r="I277">
        <v>4</v>
      </c>
      <c r="J277">
        <v>4</v>
      </c>
      <c r="K277">
        <v>4</v>
      </c>
      <c r="L277">
        <v>4</v>
      </c>
      <c r="M277">
        <v>4</v>
      </c>
      <c r="N277">
        <v>4</v>
      </c>
      <c r="O277">
        <v>4</v>
      </c>
      <c r="P277">
        <v>4</v>
      </c>
      <c r="Q277">
        <v>4</v>
      </c>
      <c r="R277">
        <v>3</v>
      </c>
      <c r="S277">
        <v>4</v>
      </c>
      <c r="T277">
        <v>4</v>
      </c>
      <c r="U277">
        <v>4</v>
      </c>
      <c r="V277">
        <v>4</v>
      </c>
      <c r="W277">
        <v>4</v>
      </c>
      <c r="X277">
        <v>4</v>
      </c>
      <c r="Y277">
        <v>4</v>
      </c>
      <c r="Z277">
        <v>4</v>
      </c>
      <c r="AA277">
        <v>4</v>
      </c>
      <c r="AB277">
        <v>4</v>
      </c>
      <c r="AC277">
        <v>1</v>
      </c>
    </row>
    <row r="278" spans="1:29">
      <c r="A278" s="26">
        <v>20814</v>
      </c>
      <c r="B278" s="26">
        <v>0</v>
      </c>
      <c r="C278" s="26">
        <f t="shared" si="8"/>
        <v>23</v>
      </c>
      <c r="D278" s="26">
        <v>1997</v>
      </c>
      <c r="E278" s="25">
        <f t="shared" si="9"/>
        <v>64</v>
      </c>
      <c r="F278">
        <v>4</v>
      </c>
      <c r="G278">
        <v>3</v>
      </c>
      <c r="H278">
        <v>4</v>
      </c>
      <c r="I278">
        <v>3</v>
      </c>
      <c r="J278">
        <v>1</v>
      </c>
      <c r="K278">
        <v>4</v>
      </c>
      <c r="L278">
        <v>3</v>
      </c>
      <c r="M278">
        <v>2</v>
      </c>
      <c r="N278">
        <v>2</v>
      </c>
      <c r="O278">
        <v>2</v>
      </c>
      <c r="P278">
        <v>4</v>
      </c>
      <c r="Q278">
        <v>4</v>
      </c>
      <c r="R278">
        <v>2</v>
      </c>
      <c r="S278">
        <v>2</v>
      </c>
      <c r="T278">
        <v>1</v>
      </c>
      <c r="U278">
        <v>1</v>
      </c>
      <c r="V278">
        <v>1</v>
      </c>
      <c r="W278">
        <v>2</v>
      </c>
      <c r="X278">
        <v>4</v>
      </c>
      <c r="Y278">
        <v>2</v>
      </c>
      <c r="Z278">
        <v>3</v>
      </c>
      <c r="AA278">
        <v>4</v>
      </c>
      <c r="AB278">
        <v>4</v>
      </c>
      <c r="AC278">
        <v>2</v>
      </c>
    </row>
    <row r="279" spans="1:29">
      <c r="A279" s="26">
        <v>21653</v>
      </c>
      <c r="B279" s="26">
        <v>0</v>
      </c>
      <c r="C279" s="26">
        <f t="shared" si="8"/>
        <v>23</v>
      </c>
      <c r="D279" s="26">
        <v>1997</v>
      </c>
      <c r="E279" s="25">
        <f t="shared" si="9"/>
        <v>62</v>
      </c>
      <c r="F279">
        <v>3</v>
      </c>
      <c r="G279">
        <v>1</v>
      </c>
      <c r="H279">
        <v>1</v>
      </c>
      <c r="I279">
        <v>3</v>
      </c>
      <c r="J279">
        <v>1</v>
      </c>
      <c r="K279">
        <v>1</v>
      </c>
      <c r="L279">
        <v>2</v>
      </c>
      <c r="M279">
        <v>2</v>
      </c>
      <c r="N279">
        <v>2</v>
      </c>
      <c r="O279">
        <v>1</v>
      </c>
      <c r="P279">
        <v>4</v>
      </c>
      <c r="Q279">
        <v>4</v>
      </c>
      <c r="R279">
        <v>1</v>
      </c>
      <c r="S279">
        <v>4</v>
      </c>
      <c r="T279">
        <v>2</v>
      </c>
      <c r="U279">
        <v>4</v>
      </c>
      <c r="V279">
        <v>4</v>
      </c>
      <c r="W279">
        <v>4</v>
      </c>
      <c r="X279">
        <v>4</v>
      </c>
      <c r="Y279">
        <v>4</v>
      </c>
      <c r="Z279">
        <v>4</v>
      </c>
      <c r="AA279">
        <v>4</v>
      </c>
      <c r="AB279">
        <v>1</v>
      </c>
      <c r="AC279">
        <v>1</v>
      </c>
    </row>
    <row r="280" spans="1:29">
      <c r="A280" s="26">
        <v>21786</v>
      </c>
      <c r="B280" s="26">
        <v>0</v>
      </c>
      <c r="C280" s="26">
        <f t="shared" si="8"/>
        <v>23</v>
      </c>
      <c r="D280" s="26">
        <v>1997</v>
      </c>
      <c r="E280" s="25">
        <f t="shared" si="9"/>
        <v>55</v>
      </c>
      <c r="F280">
        <v>2</v>
      </c>
      <c r="G280">
        <v>2</v>
      </c>
      <c r="H280">
        <v>2</v>
      </c>
      <c r="I280">
        <v>2</v>
      </c>
      <c r="J280">
        <v>2</v>
      </c>
      <c r="K280">
        <v>2</v>
      </c>
      <c r="L280">
        <v>2</v>
      </c>
      <c r="M280">
        <v>2</v>
      </c>
      <c r="N280">
        <v>2</v>
      </c>
      <c r="O280">
        <v>2</v>
      </c>
      <c r="P280">
        <v>3</v>
      </c>
      <c r="Q280">
        <v>4</v>
      </c>
      <c r="R280">
        <v>2</v>
      </c>
      <c r="S280">
        <v>2</v>
      </c>
      <c r="T280">
        <v>2</v>
      </c>
      <c r="U280">
        <v>2</v>
      </c>
      <c r="V280">
        <v>2</v>
      </c>
      <c r="W280">
        <v>2</v>
      </c>
      <c r="X280">
        <v>4</v>
      </c>
      <c r="Y280">
        <v>4</v>
      </c>
      <c r="Z280">
        <v>2</v>
      </c>
      <c r="AA280">
        <v>3</v>
      </c>
      <c r="AB280">
        <v>1</v>
      </c>
      <c r="AC280">
        <v>2</v>
      </c>
    </row>
    <row r="281" spans="1:29">
      <c r="A281" s="26">
        <v>21935</v>
      </c>
      <c r="B281" s="26">
        <v>0</v>
      </c>
      <c r="C281" s="26">
        <f t="shared" si="8"/>
        <v>23</v>
      </c>
      <c r="D281" s="26">
        <v>1997</v>
      </c>
      <c r="E281" s="25">
        <f t="shared" si="9"/>
        <v>66</v>
      </c>
      <c r="F281">
        <v>3</v>
      </c>
      <c r="G281">
        <v>3</v>
      </c>
      <c r="H281">
        <v>3</v>
      </c>
      <c r="I281">
        <v>2</v>
      </c>
      <c r="J281">
        <v>2</v>
      </c>
      <c r="K281">
        <v>4</v>
      </c>
      <c r="L281">
        <v>2</v>
      </c>
      <c r="M281">
        <v>3</v>
      </c>
      <c r="N281">
        <v>2</v>
      </c>
      <c r="O281">
        <v>4</v>
      </c>
      <c r="P281">
        <v>3</v>
      </c>
      <c r="Q281">
        <v>4</v>
      </c>
      <c r="R281">
        <v>2</v>
      </c>
      <c r="S281">
        <v>3</v>
      </c>
      <c r="T281">
        <v>2</v>
      </c>
      <c r="U281">
        <v>3</v>
      </c>
      <c r="V281">
        <v>2</v>
      </c>
      <c r="W281">
        <v>3</v>
      </c>
      <c r="X281">
        <v>3</v>
      </c>
      <c r="Y281">
        <v>3</v>
      </c>
      <c r="Z281">
        <v>2</v>
      </c>
      <c r="AA281">
        <v>3</v>
      </c>
      <c r="AB281">
        <v>2</v>
      </c>
      <c r="AC281">
        <v>3</v>
      </c>
    </row>
    <row r="282" spans="1:29">
      <c r="A282" s="26">
        <v>22286</v>
      </c>
      <c r="B282" s="26">
        <v>0</v>
      </c>
      <c r="C282" s="26">
        <f t="shared" si="8"/>
        <v>23</v>
      </c>
      <c r="D282" s="26">
        <v>1997</v>
      </c>
      <c r="E282" s="25">
        <f t="shared" si="9"/>
        <v>57</v>
      </c>
      <c r="F282">
        <v>3</v>
      </c>
      <c r="G282">
        <v>2</v>
      </c>
      <c r="H282">
        <v>2</v>
      </c>
      <c r="I282">
        <v>2</v>
      </c>
      <c r="J282">
        <v>2</v>
      </c>
      <c r="K282">
        <v>3</v>
      </c>
      <c r="L282">
        <v>2</v>
      </c>
      <c r="M282">
        <v>2</v>
      </c>
      <c r="N282">
        <v>2</v>
      </c>
      <c r="O282">
        <v>2</v>
      </c>
      <c r="P282">
        <v>3</v>
      </c>
      <c r="Q282">
        <v>3</v>
      </c>
      <c r="R282">
        <v>2</v>
      </c>
      <c r="S282">
        <v>3</v>
      </c>
      <c r="T282">
        <v>2</v>
      </c>
      <c r="U282">
        <v>3</v>
      </c>
      <c r="V282">
        <v>2</v>
      </c>
      <c r="W282">
        <v>3</v>
      </c>
      <c r="X282">
        <v>2</v>
      </c>
      <c r="Y282">
        <v>3</v>
      </c>
      <c r="Z282">
        <v>2</v>
      </c>
      <c r="AA282">
        <v>3</v>
      </c>
      <c r="AB282">
        <v>2</v>
      </c>
      <c r="AC282">
        <v>2</v>
      </c>
    </row>
    <row r="283" spans="1:29">
      <c r="A283" s="26">
        <v>22394</v>
      </c>
      <c r="B283" s="26">
        <v>0</v>
      </c>
      <c r="C283" s="26">
        <f t="shared" si="8"/>
        <v>23</v>
      </c>
      <c r="D283" s="26">
        <v>1997</v>
      </c>
      <c r="E283" s="25">
        <f t="shared" si="9"/>
        <v>37</v>
      </c>
      <c r="F283">
        <v>4</v>
      </c>
      <c r="G283">
        <v>1</v>
      </c>
      <c r="H283">
        <v>1</v>
      </c>
      <c r="I283">
        <v>1</v>
      </c>
      <c r="J283">
        <v>1</v>
      </c>
      <c r="K283">
        <v>3</v>
      </c>
      <c r="L283">
        <v>1</v>
      </c>
      <c r="M283">
        <v>1</v>
      </c>
      <c r="N283">
        <v>1</v>
      </c>
      <c r="O283">
        <v>1</v>
      </c>
      <c r="P283">
        <v>1</v>
      </c>
      <c r="Q283">
        <v>3</v>
      </c>
      <c r="R283">
        <v>1</v>
      </c>
      <c r="S283">
        <v>2</v>
      </c>
      <c r="T283">
        <v>1</v>
      </c>
      <c r="U283">
        <v>2</v>
      </c>
      <c r="V283">
        <v>1</v>
      </c>
      <c r="W283">
        <v>2</v>
      </c>
      <c r="X283">
        <v>1</v>
      </c>
      <c r="Y283">
        <v>2</v>
      </c>
      <c r="Z283">
        <v>2</v>
      </c>
      <c r="AA283">
        <v>2</v>
      </c>
      <c r="AB283">
        <v>1</v>
      </c>
      <c r="AC283">
        <v>1</v>
      </c>
    </row>
    <row r="284" spans="1:29">
      <c r="A284" s="26">
        <v>22708</v>
      </c>
      <c r="B284" s="26">
        <v>0</v>
      </c>
      <c r="C284" s="26">
        <f t="shared" si="8"/>
        <v>23</v>
      </c>
      <c r="D284" s="26">
        <v>1997</v>
      </c>
      <c r="E284" s="25">
        <f t="shared" si="9"/>
        <v>66</v>
      </c>
      <c r="F284">
        <v>3</v>
      </c>
      <c r="G284">
        <v>4</v>
      </c>
      <c r="H284">
        <v>3</v>
      </c>
      <c r="I284">
        <v>4</v>
      </c>
      <c r="J284">
        <v>3</v>
      </c>
      <c r="K284">
        <v>1</v>
      </c>
      <c r="L284">
        <v>2</v>
      </c>
      <c r="M284">
        <v>3</v>
      </c>
      <c r="N284">
        <v>2</v>
      </c>
      <c r="O284">
        <v>2</v>
      </c>
      <c r="P284">
        <v>3</v>
      </c>
      <c r="Q284">
        <v>3</v>
      </c>
      <c r="R284">
        <v>3</v>
      </c>
      <c r="S284">
        <v>3</v>
      </c>
      <c r="T284">
        <v>3</v>
      </c>
      <c r="U284">
        <v>2</v>
      </c>
      <c r="V284">
        <v>3</v>
      </c>
      <c r="W284">
        <v>2</v>
      </c>
      <c r="X284">
        <v>3</v>
      </c>
      <c r="Y284">
        <v>2</v>
      </c>
      <c r="Z284">
        <v>3</v>
      </c>
      <c r="AA284">
        <v>3</v>
      </c>
      <c r="AB284">
        <v>3</v>
      </c>
      <c r="AC284">
        <v>3</v>
      </c>
    </row>
    <row r="285" spans="1:29">
      <c r="A285" s="26">
        <v>22848</v>
      </c>
      <c r="B285" s="26">
        <v>0</v>
      </c>
      <c r="C285" s="26">
        <f t="shared" si="8"/>
        <v>23</v>
      </c>
      <c r="D285" s="26">
        <v>1997</v>
      </c>
      <c r="E285" s="25">
        <f t="shared" si="9"/>
        <v>45</v>
      </c>
      <c r="F285">
        <v>3</v>
      </c>
      <c r="G285">
        <v>2</v>
      </c>
      <c r="H285">
        <v>2</v>
      </c>
      <c r="I285">
        <v>2</v>
      </c>
      <c r="J285">
        <v>2</v>
      </c>
      <c r="K285">
        <v>2</v>
      </c>
      <c r="L285">
        <v>2</v>
      </c>
      <c r="M285">
        <v>2</v>
      </c>
      <c r="N285">
        <v>1</v>
      </c>
      <c r="O285">
        <v>2</v>
      </c>
      <c r="P285">
        <v>3</v>
      </c>
      <c r="Q285">
        <v>3</v>
      </c>
      <c r="R285">
        <v>2</v>
      </c>
      <c r="S285">
        <v>3</v>
      </c>
      <c r="T285">
        <v>1</v>
      </c>
      <c r="U285">
        <v>1</v>
      </c>
      <c r="V285">
        <v>1</v>
      </c>
      <c r="W285">
        <v>1</v>
      </c>
      <c r="X285">
        <v>1</v>
      </c>
      <c r="Y285">
        <v>2</v>
      </c>
      <c r="Z285">
        <v>1</v>
      </c>
      <c r="AA285">
        <v>3</v>
      </c>
      <c r="AB285">
        <v>1</v>
      </c>
      <c r="AC285">
        <v>2</v>
      </c>
    </row>
    <row r="286" spans="1:29">
      <c r="A286" s="26">
        <v>22923</v>
      </c>
      <c r="B286" s="26">
        <v>0</v>
      </c>
      <c r="C286" s="26">
        <f t="shared" si="8"/>
        <v>23</v>
      </c>
      <c r="D286" s="26">
        <v>1997</v>
      </c>
      <c r="E286" s="25">
        <f t="shared" si="9"/>
        <v>64</v>
      </c>
      <c r="F286">
        <v>2</v>
      </c>
      <c r="G286">
        <v>2</v>
      </c>
      <c r="H286">
        <v>3</v>
      </c>
      <c r="I286">
        <v>3</v>
      </c>
      <c r="J286">
        <v>2</v>
      </c>
      <c r="K286">
        <v>2</v>
      </c>
      <c r="L286">
        <v>2</v>
      </c>
      <c r="M286">
        <v>3</v>
      </c>
      <c r="N286">
        <v>2</v>
      </c>
      <c r="O286">
        <v>3</v>
      </c>
      <c r="P286">
        <v>4</v>
      </c>
      <c r="Q286">
        <v>3</v>
      </c>
      <c r="R286">
        <v>3</v>
      </c>
      <c r="S286">
        <v>3</v>
      </c>
      <c r="T286">
        <v>2</v>
      </c>
      <c r="U286">
        <v>2</v>
      </c>
      <c r="V286">
        <v>3</v>
      </c>
      <c r="W286">
        <v>3</v>
      </c>
      <c r="X286">
        <v>3</v>
      </c>
      <c r="Y286">
        <v>3</v>
      </c>
      <c r="Z286">
        <v>3</v>
      </c>
      <c r="AA286">
        <v>3</v>
      </c>
      <c r="AB286">
        <v>2</v>
      </c>
      <c r="AC286">
        <v>3</v>
      </c>
    </row>
    <row r="287" spans="1:29">
      <c r="A287" s="26">
        <v>23144</v>
      </c>
      <c r="B287" s="26">
        <v>0</v>
      </c>
      <c r="C287" s="26">
        <f t="shared" si="8"/>
        <v>23</v>
      </c>
      <c r="D287" s="26">
        <v>1997</v>
      </c>
      <c r="E287" s="25">
        <f t="shared" si="9"/>
        <v>68</v>
      </c>
      <c r="F287">
        <v>4</v>
      </c>
      <c r="G287">
        <v>4</v>
      </c>
      <c r="H287">
        <v>4</v>
      </c>
      <c r="I287">
        <v>4</v>
      </c>
      <c r="J287">
        <v>4</v>
      </c>
      <c r="K287">
        <v>3</v>
      </c>
      <c r="L287">
        <v>3</v>
      </c>
      <c r="M287">
        <v>2</v>
      </c>
      <c r="N287">
        <v>2</v>
      </c>
      <c r="O287">
        <v>1</v>
      </c>
      <c r="P287">
        <v>4</v>
      </c>
      <c r="Q287">
        <v>3</v>
      </c>
      <c r="R287">
        <v>3</v>
      </c>
      <c r="S287">
        <v>3</v>
      </c>
      <c r="T287">
        <v>1</v>
      </c>
      <c r="U287">
        <v>2</v>
      </c>
      <c r="V287">
        <v>2</v>
      </c>
      <c r="W287">
        <v>2</v>
      </c>
      <c r="X287">
        <v>3</v>
      </c>
      <c r="Y287">
        <v>2</v>
      </c>
      <c r="Z287">
        <v>3</v>
      </c>
      <c r="AA287">
        <v>3</v>
      </c>
      <c r="AB287">
        <v>3</v>
      </c>
      <c r="AC287">
        <v>3</v>
      </c>
    </row>
    <row r="288" spans="1:29">
      <c r="A288" s="26">
        <v>23610</v>
      </c>
      <c r="B288" s="26">
        <v>0</v>
      </c>
      <c r="C288" s="26">
        <f t="shared" si="8"/>
        <v>23</v>
      </c>
      <c r="D288" s="26">
        <v>1997</v>
      </c>
      <c r="E288" s="25">
        <f t="shared" si="9"/>
        <v>82</v>
      </c>
      <c r="F288">
        <v>4</v>
      </c>
      <c r="G288">
        <v>4</v>
      </c>
      <c r="H288">
        <v>4</v>
      </c>
      <c r="I288">
        <v>4</v>
      </c>
      <c r="J288">
        <v>4</v>
      </c>
      <c r="K288">
        <v>3</v>
      </c>
      <c r="L288">
        <v>3</v>
      </c>
      <c r="M288">
        <v>4</v>
      </c>
      <c r="N288">
        <v>4</v>
      </c>
      <c r="O288">
        <v>4</v>
      </c>
      <c r="P288">
        <v>3</v>
      </c>
      <c r="Q288">
        <v>4</v>
      </c>
      <c r="R288">
        <v>4</v>
      </c>
      <c r="S288">
        <v>3</v>
      </c>
      <c r="T288">
        <v>3</v>
      </c>
      <c r="U288">
        <v>1</v>
      </c>
      <c r="V288">
        <v>4</v>
      </c>
      <c r="W288">
        <v>2</v>
      </c>
      <c r="X288">
        <v>4</v>
      </c>
      <c r="Y288">
        <v>1</v>
      </c>
      <c r="Z288">
        <v>4</v>
      </c>
      <c r="AA288">
        <v>4</v>
      </c>
      <c r="AB288">
        <v>4</v>
      </c>
      <c r="AC288">
        <v>3</v>
      </c>
    </row>
    <row r="289" spans="1:29">
      <c r="A289" s="26">
        <v>23704</v>
      </c>
      <c r="B289" s="26">
        <v>0</v>
      </c>
      <c r="C289" s="26">
        <f t="shared" si="8"/>
        <v>23</v>
      </c>
      <c r="D289" s="26">
        <v>1997</v>
      </c>
      <c r="E289" s="25">
        <f t="shared" si="9"/>
        <v>63</v>
      </c>
      <c r="F289">
        <v>3</v>
      </c>
      <c r="G289">
        <v>2</v>
      </c>
      <c r="H289">
        <v>2</v>
      </c>
      <c r="I289">
        <v>2</v>
      </c>
      <c r="J289">
        <v>3</v>
      </c>
      <c r="K289">
        <v>2</v>
      </c>
      <c r="L289">
        <v>3</v>
      </c>
      <c r="M289">
        <v>2</v>
      </c>
      <c r="N289">
        <v>2</v>
      </c>
      <c r="O289">
        <v>1</v>
      </c>
      <c r="P289">
        <v>4</v>
      </c>
      <c r="Q289">
        <v>4</v>
      </c>
      <c r="R289">
        <v>2</v>
      </c>
      <c r="S289">
        <v>4</v>
      </c>
      <c r="T289">
        <v>2</v>
      </c>
      <c r="U289">
        <v>3</v>
      </c>
      <c r="V289">
        <v>1</v>
      </c>
      <c r="W289">
        <v>4</v>
      </c>
      <c r="X289">
        <v>4</v>
      </c>
      <c r="Y289">
        <v>4</v>
      </c>
      <c r="Z289">
        <v>2</v>
      </c>
      <c r="AA289">
        <v>3</v>
      </c>
      <c r="AB289">
        <v>1</v>
      </c>
      <c r="AC289">
        <v>3</v>
      </c>
    </row>
    <row r="290" spans="1:29">
      <c r="A290" s="26">
        <v>19274</v>
      </c>
      <c r="B290" s="26">
        <v>1</v>
      </c>
      <c r="C290" s="26">
        <f t="shared" si="8"/>
        <v>23</v>
      </c>
      <c r="D290" s="26">
        <v>1997</v>
      </c>
      <c r="E290" s="25">
        <f t="shared" si="9"/>
        <v>60</v>
      </c>
      <c r="F290">
        <v>3</v>
      </c>
      <c r="G290">
        <v>1</v>
      </c>
      <c r="H290">
        <v>2</v>
      </c>
      <c r="I290">
        <v>2</v>
      </c>
      <c r="J290">
        <v>1</v>
      </c>
      <c r="K290">
        <v>3</v>
      </c>
      <c r="L290">
        <v>1</v>
      </c>
      <c r="M290">
        <v>2</v>
      </c>
      <c r="N290">
        <v>4</v>
      </c>
      <c r="O290">
        <v>4</v>
      </c>
      <c r="P290">
        <v>3</v>
      </c>
      <c r="Q290">
        <v>4</v>
      </c>
      <c r="R290">
        <v>2</v>
      </c>
      <c r="S290">
        <v>3</v>
      </c>
      <c r="T290">
        <v>1</v>
      </c>
      <c r="U290">
        <v>4</v>
      </c>
      <c r="V290">
        <v>2</v>
      </c>
      <c r="W290">
        <v>2</v>
      </c>
      <c r="X290">
        <v>4</v>
      </c>
      <c r="Y290">
        <v>4</v>
      </c>
      <c r="Z290">
        <v>1</v>
      </c>
      <c r="AA290">
        <v>3</v>
      </c>
      <c r="AB290">
        <v>2</v>
      </c>
      <c r="AC290">
        <v>2</v>
      </c>
    </row>
    <row r="291" spans="1:29">
      <c r="A291" s="26">
        <v>20262</v>
      </c>
      <c r="B291" s="26">
        <v>1</v>
      </c>
      <c r="C291" s="26">
        <f t="shared" si="8"/>
        <v>23</v>
      </c>
      <c r="D291" s="26">
        <v>1997</v>
      </c>
      <c r="E291" s="25">
        <f t="shared" si="9"/>
        <v>59</v>
      </c>
      <c r="F291">
        <v>3</v>
      </c>
      <c r="G291">
        <v>2</v>
      </c>
      <c r="H291">
        <v>2</v>
      </c>
      <c r="I291">
        <v>2</v>
      </c>
      <c r="J291">
        <v>3</v>
      </c>
      <c r="K291">
        <v>4</v>
      </c>
      <c r="L291">
        <v>2</v>
      </c>
      <c r="M291">
        <v>2</v>
      </c>
      <c r="N291">
        <v>1</v>
      </c>
      <c r="O291">
        <v>3</v>
      </c>
      <c r="P291">
        <v>3</v>
      </c>
      <c r="Q291">
        <v>4</v>
      </c>
      <c r="R291">
        <v>1</v>
      </c>
      <c r="S291">
        <v>2</v>
      </c>
      <c r="T291">
        <v>2</v>
      </c>
      <c r="U291">
        <v>2</v>
      </c>
      <c r="V291">
        <v>2</v>
      </c>
      <c r="W291">
        <v>3</v>
      </c>
      <c r="X291">
        <v>4</v>
      </c>
      <c r="Y291">
        <v>4</v>
      </c>
      <c r="Z291">
        <v>1</v>
      </c>
      <c r="AA291">
        <v>4</v>
      </c>
      <c r="AB291">
        <v>1</v>
      </c>
      <c r="AC291">
        <v>2</v>
      </c>
    </row>
    <row r="292" spans="1:29">
      <c r="A292" s="26">
        <v>20593</v>
      </c>
      <c r="B292" s="26">
        <v>1</v>
      </c>
      <c r="C292" s="26">
        <f t="shared" si="8"/>
        <v>23</v>
      </c>
      <c r="D292" s="26">
        <v>1997</v>
      </c>
      <c r="E292" s="25">
        <f t="shared" si="9"/>
        <v>66</v>
      </c>
      <c r="F292">
        <v>3</v>
      </c>
      <c r="G292">
        <v>3</v>
      </c>
      <c r="H292">
        <v>3</v>
      </c>
      <c r="I292">
        <v>2</v>
      </c>
      <c r="J292">
        <v>3</v>
      </c>
      <c r="K292">
        <v>3</v>
      </c>
      <c r="L292">
        <v>4</v>
      </c>
      <c r="M292">
        <v>3</v>
      </c>
      <c r="N292">
        <v>2</v>
      </c>
      <c r="O292">
        <v>3</v>
      </c>
      <c r="P292">
        <v>4</v>
      </c>
      <c r="Q292">
        <v>3</v>
      </c>
      <c r="R292">
        <v>2</v>
      </c>
      <c r="S292">
        <v>3</v>
      </c>
      <c r="T292">
        <v>2</v>
      </c>
      <c r="U292">
        <v>2</v>
      </c>
      <c r="V292">
        <v>2</v>
      </c>
      <c r="W292">
        <v>2</v>
      </c>
      <c r="X292">
        <v>2</v>
      </c>
      <c r="Y292">
        <v>3</v>
      </c>
      <c r="Z292">
        <v>3</v>
      </c>
      <c r="AA292">
        <v>3</v>
      </c>
      <c r="AB292">
        <v>3</v>
      </c>
      <c r="AC292">
        <v>3</v>
      </c>
    </row>
    <row r="293" spans="1:29">
      <c r="A293" s="26">
        <v>20905</v>
      </c>
      <c r="B293" s="26">
        <v>1</v>
      </c>
      <c r="C293" s="26">
        <f t="shared" si="8"/>
        <v>23</v>
      </c>
      <c r="D293" s="26">
        <v>1997</v>
      </c>
      <c r="E293" s="25">
        <f t="shared" si="9"/>
        <v>54</v>
      </c>
      <c r="F293">
        <v>2</v>
      </c>
      <c r="G293">
        <v>3</v>
      </c>
      <c r="H293">
        <v>3</v>
      </c>
      <c r="I293">
        <v>2</v>
      </c>
      <c r="J293">
        <v>2</v>
      </c>
      <c r="K293">
        <v>2</v>
      </c>
      <c r="L293">
        <v>2</v>
      </c>
      <c r="M293">
        <v>3</v>
      </c>
      <c r="N293">
        <v>1</v>
      </c>
      <c r="O293">
        <v>2</v>
      </c>
      <c r="P293">
        <v>3</v>
      </c>
      <c r="Q293">
        <v>2</v>
      </c>
      <c r="R293">
        <v>2</v>
      </c>
      <c r="S293">
        <v>3</v>
      </c>
      <c r="T293">
        <v>3</v>
      </c>
      <c r="U293">
        <v>1</v>
      </c>
      <c r="V293">
        <v>3</v>
      </c>
      <c r="W293">
        <v>2</v>
      </c>
      <c r="X293">
        <v>1</v>
      </c>
      <c r="Y293">
        <v>2</v>
      </c>
      <c r="Z293">
        <v>2</v>
      </c>
      <c r="AA293">
        <v>2</v>
      </c>
      <c r="AB293">
        <v>3</v>
      </c>
      <c r="AC293">
        <v>3</v>
      </c>
    </row>
    <row r="294" spans="1:29">
      <c r="A294" s="26">
        <v>21493</v>
      </c>
      <c r="B294" s="26">
        <v>1</v>
      </c>
      <c r="C294" s="26">
        <f t="shared" si="8"/>
        <v>23</v>
      </c>
      <c r="D294" s="26">
        <v>1997</v>
      </c>
      <c r="E294" s="25">
        <f t="shared" si="9"/>
        <v>57</v>
      </c>
      <c r="F294">
        <v>4</v>
      </c>
      <c r="G294">
        <v>3</v>
      </c>
      <c r="H294">
        <v>3</v>
      </c>
      <c r="I294">
        <v>2</v>
      </c>
      <c r="J294">
        <v>3</v>
      </c>
      <c r="K294">
        <v>3</v>
      </c>
      <c r="L294">
        <v>1</v>
      </c>
      <c r="M294">
        <v>1</v>
      </c>
      <c r="N294">
        <v>1</v>
      </c>
      <c r="O294">
        <v>3</v>
      </c>
      <c r="P294">
        <v>2</v>
      </c>
      <c r="Q294">
        <v>4</v>
      </c>
      <c r="R294">
        <v>3</v>
      </c>
      <c r="S294">
        <v>3</v>
      </c>
      <c r="T294">
        <v>3</v>
      </c>
      <c r="U294">
        <v>4</v>
      </c>
      <c r="V294">
        <v>1</v>
      </c>
      <c r="W294">
        <v>1</v>
      </c>
      <c r="X294">
        <v>2</v>
      </c>
      <c r="Y294">
        <v>1</v>
      </c>
      <c r="Z294">
        <v>3</v>
      </c>
      <c r="AA294">
        <v>4</v>
      </c>
      <c r="AB294">
        <v>1</v>
      </c>
      <c r="AC294">
        <v>1</v>
      </c>
    </row>
    <row r="295" spans="1:29">
      <c r="A295" s="26">
        <v>22116</v>
      </c>
      <c r="B295" s="26">
        <v>1</v>
      </c>
      <c r="C295" s="26">
        <f t="shared" si="8"/>
        <v>23</v>
      </c>
      <c r="D295" s="26">
        <v>1997</v>
      </c>
      <c r="E295" s="25">
        <f t="shared" si="9"/>
        <v>59</v>
      </c>
      <c r="F295">
        <v>3</v>
      </c>
      <c r="G295">
        <v>3</v>
      </c>
      <c r="H295">
        <v>3</v>
      </c>
      <c r="I295">
        <v>3</v>
      </c>
      <c r="J295">
        <v>2</v>
      </c>
      <c r="K295">
        <v>2</v>
      </c>
      <c r="L295">
        <v>2</v>
      </c>
      <c r="M295">
        <v>2</v>
      </c>
      <c r="N295">
        <v>2</v>
      </c>
      <c r="O295">
        <v>2</v>
      </c>
      <c r="P295">
        <v>2</v>
      </c>
      <c r="Q295">
        <v>4</v>
      </c>
      <c r="R295">
        <v>3</v>
      </c>
      <c r="S295">
        <v>3</v>
      </c>
      <c r="T295">
        <v>1</v>
      </c>
      <c r="U295">
        <v>2</v>
      </c>
      <c r="V295">
        <v>2</v>
      </c>
      <c r="W295">
        <v>2</v>
      </c>
      <c r="X295">
        <v>3</v>
      </c>
      <c r="Y295">
        <v>3</v>
      </c>
      <c r="Z295">
        <v>2</v>
      </c>
      <c r="AA295">
        <v>3</v>
      </c>
      <c r="AB295">
        <v>3</v>
      </c>
      <c r="AC295">
        <v>2</v>
      </c>
    </row>
    <row r="296" spans="1:29">
      <c r="A296" s="26">
        <v>22247</v>
      </c>
      <c r="B296" s="26">
        <v>1</v>
      </c>
      <c r="C296" s="26">
        <f t="shared" si="8"/>
        <v>23</v>
      </c>
      <c r="D296" s="26">
        <v>1997</v>
      </c>
      <c r="E296" s="25">
        <f t="shared" si="9"/>
        <v>64</v>
      </c>
      <c r="F296">
        <v>3</v>
      </c>
      <c r="G296">
        <v>3</v>
      </c>
      <c r="H296">
        <v>3</v>
      </c>
      <c r="I296">
        <v>2</v>
      </c>
      <c r="J296">
        <v>2</v>
      </c>
      <c r="K296">
        <v>2</v>
      </c>
      <c r="L296">
        <v>2</v>
      </c>
      <c r="M296">
        <v>2</v>
      </c>
      <c r="N296">
        <v>3</v>
      </c>
      <c r="O296">
        <v>2</v>
      </c>
      <c r="P296">
        <v>4</v>
      </c>
      <c r="Q296">
        <v>4</v>
      </c>
      <c r="R296">
        <v>3</v>
      </c>
      <c r="S296">
        <v>3</v>
      </c>
      <c r="T296">
        <v>3</v>
      </c>
      <c r="U296">
        <v>2</v>
      </c>
      <c r="V296">
        <v>2</v>
      </c>
      <c r="W296">
        <v>3</v>
      </c>
      <c r="X296">
        <v>3</v>
      </c>
      <c r="Y296">
        <v>3</v>
      </c>
      <c r="Z296">
        <v>3</v>
      </c>
      <c r="AA296">
        <v>3</v>
      </c>
      <c r="AB296">
        <v>2</v>
      </c>
      <c r="AC296">
        <v>2</v>
      </c>
    </row>
    <row r="297" spans="1:29">
      <c r="A297" s="26">
        <v>22685</v>
      </c>
      <c r="B297" s="26">
        <v>1</v>
      </c>
      <c r="C297" s="26">
        <f t="shared" si="8"/>
        <v>23</v>
      </c>
      <c r="D297" s="26">
        <v>1997</v>
      </c>
      <c r="E297" s="25">
        <f t="shared" si="9"/>
        <v>56</v>
      </c>
      <c r="F297">
        <v>2</v>
      </c>
      <c r="G297">
        <v>2</v>
      </c>
      <c r="H297">
        <v>3</v>
      </c>
      <c r="I297">
        <v>3</v>
      </c>
      <c r="J297">
        <v>2</v>
      </c>
      <c r="K297">
        <v>1</v>
      </c>
      <c r="L297">
        <v>1</v>
      </c>
      <c r="M297">
        <v>3</v>
      </c>
      <c r="N297">
        <v>2</v>
      </c>
      <c r="O297">
        <v>1</v>
      </c>
      <c r="P297">
        <v>3</v>
      </c>
      <c r="Q297">
        <v>4</v>
      </c>
      <c r="R297">
        <v>2</v>
      </c>
      <c r="S297">
        <v>3</v>
      </c>
      <c r="T297">
        <v>2</v>
      </c>
      <c r="U297">
        <v>2</v>
      </c>
      <c r="V297">
        <v>2</v>
      </c>
      <c r="W297">
        <v>2</v>
      </c>
      <c r="X297">
        <v>4</v>
      </c>
      <c r="Y297">
        <v>3</v>
      </c>
      <c r="Z297">
        <v>2</v>
      </c>
      <c r="AA297">
        <v>3</v>
      </c>
      <c r="AB297">
        <v>2</v>
      </c>
      <c r="AC297">
        <v>2</v>
      </c>
    </row>
    <row r="298" spans="1:29">
      <c r="A298" s="26">
        <v>22691</v>
      </c>
      <c r="B298" s="26">
        <v>1</v>
      </c>
      <c r="C298" s="26">
        <f t="shared" si="8"/>
        <v>23</v>
      </c>
      <c r="D298" s="26">
        <v>1997</v>
      </c>
      <c r="E298" s="25">
        <f t="shared" si="9"/>
        <v>54</v>
      </c>
      <c r="F298">
        <v>2</v>
      </c>
      <c r="G298">
        <v>3</v>
      </c>
      <c r="H298">
        <v>2</v>
      </c>
      <c r="I298">
        <v>2</v>
      </c>
      <c r="J298">
        <v>3</v>
      </c>
      <c r="K298">
        <v>3</v>
      </c>
      <c r="L298">
        <v>2</v>
      </c>
      <c r="M298">
        <v>2</v>
      </c>
      <c r="N298">
        <v>2</v>
      </c>
      <c r="O298">
        <v>2</v>
      </c>
      <c r="P298">
        <v>2</v>
      </c>
      <c r="Q298">
        <v>3</v>
      </c>
      <c r="R298">
        <v>3</v>
      </c>
      <c r="S298">
        <v>2</v>
      </c>
      <c r="T298">
        <v>1</v>
      </c>
      <c r="U298">
        <v>2</v>
      </c>
      <c r="V298">
        <v>2</v>
      </c>
      <c r="W298">
        <v>3</v>
      </c>
      <c r="X298">
        <v>3</v>
      </c>
      <c r="Y298">
        <v>3</v>
      </c>
      <c r="Z298">
        <v>2</v>
      </c>
      <c r="AA298">
        <v>2</v>
      </c>
      <c r="AB298">
        <v>1</v>
      </c>
      <c r="AC298">
        <v>2</v>
      </c>
    </row>
    <row r="299" spans="1:29">
      <c r="A299" s="26">
        <v>22695</v>
      </c>
      <c r="B299" s="26">
        <v>1</v>
      </c>
      <c r="C299" s="26">
        <f t="shared" si="8"/>
        <v>23</v>
      </c>
      <c r="D299" s="26">
        <v>1997</v>
      </c>
      <c r="E299" s="25">
        <f t="shared" si="9"/>
        <v>63</v>
      </c>
      <c r="F299">
        <v>4</v>
      </c>
      <c r="G299">
        <v>3</v>
      </c>
      <c r="H299">
        <v>3</v>
      </c>
      <c r="I299">
        <v>3</v>
      </c>
      <c r="J299">
        <v>2</v>
      </c>
      <c r="K299">
        <v>2</v>
      </c>
      <c r="L299">
        <v>3</v>
      </c>
      <c r="M299">
        <v>3</v>
      </c>
      <c r="N299">
        <v>2</v>
      </c>
      <c r="O299">
        <v>2</v>
      </c>
      <c r="P299">
        <v>3</v>
      </c>
      <c r="Q299">
        <v>3</v>
      </c>
      <c r="R299">
        <v>3</v>
      </c>
      <c r="S299">
        <v>3</v>
      </c>
      <c r="T299">
        <v>2</v>
      </c>
      <c r="U299">
        <v>2</v>
      </c>
      <c r="V299">
        <v>2</v>
      </c>
      <c r="W299">
        <v>2</v>
      </c>
      <c r="X299">
        <v>2</v>
      </c>
      <c r="Y299">
        <v>2</v>
      </c>
      <c r="Z299">
        <v>3</v>
      </c>
      <c r="AA299">
        <v>3</v>
      </c>
      <c r="AB299">
        <v>3</v>
      </c>
      <c r="AC299">
        <v>3</v>
      </c>
    </row>
    <row r="300" spans="1:29">
      <c r="A300" s="26">
        <v>22701</v>
      </c>
      <c r="B300" s="26">
        <v>1</v>
      </c>
      <c r="C300" s="26">
        <f t="shared" si="8"/>
        <v>23</v>
      </c>
      <c r="D300" s="26">
        <v>1997</v>
      </c>
      <c r="E300" s="25">
        <f t="shared" si="9"/>
        <v>55</v>
      </c>
      <c r="F300">
        <v>3</v>
      </c>
      <c r="G300">
        <v>3</v>
      </c>
      <c r="H300">
        <v>2</v>
      </c>
      <c r="I300">
        <v>2</v>
      </c>
      <c r="J300">
        <v>2</v>
      </c>
      <c r="K300">
        <v>3</v>
      </c>
      <c r="L300">
        <v>2</v>
      </c>
      <c r="M300">
        <v>4</v>
      </c>
      <c r="N300">
        <v>2</v>
      </c>
      <c r="O300">
        <v>3</v>
      </c>
      <c r="P300">
        <v>3</v>
      </c>
      <c r="Q300">
        <v>2</v>
      </c>
      <c r="R300">
        <v>2</v>
      </c>
      <c r="S300">
        <v>2</v>
      </c>
      <c r="T300">
        <v>2</v>
      </c>
      <c r="U300">
        <v>2</v>
      </c>
      <c r="V300">
        <v>2</v>
      </c>
      <c r="W300">
        <v>2</v>
      </c>
      <c r="X300">
        <v>2</v>
      </c>
      <c r="Y300">
        <v>2</v>
      </c>
      <c r="Z300">
        <v>3</v>
      </c>
      <c r="AA300">
        <v>2</v>
      </c>
      <c r="AB300">
        <v>1</v>
      </c>
      <c r="AC300">
        <v>2</v>
      </c>
    </row>
    <row r="301" spans="1:29">
      <c r="A301" s="26">
        <v>22910</v>
      </c>
      <c r="B301" s="26">
        <v>1</v>
      </c>
      <c r="C301" s="26">
        <f t="shared" si="8"/>
        <v>23</v>
      </c>
      <c r="D301" s="26">
        <v>1997</v>
      </c>
      <c r="E301" s="25">
        <f t="shared" si="9"/>
        <v>48</v>
      </c>
      <c r="F301">
        <v>2</v>
      </c>
      <c r="G301">
        <v>2</v>
      </c>
      <c r="H301">
        <v>3</v>
      </c>
      <c r="I301">
        <v>1</v>
      </c>
      <c r="J301">
        <v>1</v>
      </c>
      <c r="K301">
        <v>3</v>
      </c>
      <c r="L301">
        <v>2</v>
      </c>
      <c r="M301">
        <v>3</v>
      </c>
      <c r="N301">
        <v>1</v>
      </c>
      <c r="O301">
        <v>2</v>
      </c>
      <c r="P301">
        <v>3</v>
      </c>
      <c r="Q301">
        <v>4</v>
      </c>
      <c r="R301">
        <v>3</v>
      </c>
      <c r="S301">
        <v>2</v>
      </c>
      <c r="T301">
        <v>1</v>
      </c>
      <c r="U301">
        <v>2</v>
      </c>
      <c r="V301">
        <v>1</v>
      </c>
      <c r="W301">
        <v>1</v>
      </c>
      <c r="X301">
        <v>3</v>
      </c>
      <c r="Y301">
        <v>1</v>
      </c>
      <c r="Z301">
        <v>1</v>
      </c>
      <c r="AA301">
        <v>4</v>
      </c>
      <c r="AB301">
        <v>1</v>
      </c>
      <c r="AC301">
        <v>1</v>
      </c>
    </row>
    <row r="302" spans="1:29">
      <c r="A302" s="26">
        <v>23197</v>
      </c>
      <c r="B302" s="26">
        <v>1</v>
      </c>
      <c r="C302" s="26">
        <f t="shared" si="8"/>
        <v>23</v>
      </c>
      <c r="D302" s="26">
        <v>1997</v>
      </c>
      <c r="E302" s="25">
        <f t="shared" si="9"/>
        <v>50</v>
      </c>
      <c r="F302">
        <v>2</v>
      </c>
      <c r="G302">
        <v>1</v>
      </c>
      <c r="H302">
        <v>2</v>
      </c>
      <c r="I302">
        <v>4</v>
      </c>
      <c r="J302">
        <v>2</v>
      </c>
      <c r="K302">
        <v>4</v>
      </c>
      <c r="L302">
        <v>2</v>
      </c>
      <c r="M302">
        <v>4</v>
      </c>
      <c r="N302">
        <v>1</v>
      </c>
      <c r="O302">
        <v>1</v>
      </c>
      <c r="P302">
        <v>2</v>
      </c>
      <c r="Q302">
        <v>4</v>
      </c>
      <c r="R302">
        <v>2</v>
      </c>
      <c r="S302">
        <v>2</v>
      </c>
      <c r="T302">
        <v>1</v>
      </c>
      <c r="U302">
        <v>2</v>
      </c>
      <c r="V302">
        <v>1</v>
      </c>
      <c r="W302">
        <v>2</v>
      </c>
      <c r="X302">
        <v>4</v>
      </c>
      <c r="Y302">
        <v>1</v>
      </c>
      <c r="Z302">
        <v>1</v>
      </c>
      <c r="AA302">
        <v>2</v>
      </c>
      <c r="AB302">
        <v>1</v>
      </c>
      <c r="AC302">
        <v>2</v>
      </c>
    </row>
    <row r="303" spans="1:29">
      <c r="A303" s="26">
        <v>23699</v>
      </c>
      <c r="B303" s="26">
        <v>1</v>
      </c>
      <c r="C303" s="26">
        <f t="shared" si="8"/>
        <v>23</v>
      </c>
      <c r="D303" s="26">
        <v>1997</v>
      </c>
      <c r="E303" s="25">
        <f t="shared" si="9"/>
        <v>63</v>
      </c>
      <c r="F303">
        <v>2</v>
      </c>
      <c r="G303">
        <v>3</v>
      </c>
      <c r="H303">
        <v>3</v>
      </c>
      <c r="I303">
        <v>2</v>
      </c>
      <c r="J303">
        <v>2</v>
      </c>
      <c r="K303">
        <v>3</v>
      </c>
      <c r="L303">
        <v>2</v>
      </c>
      <c r="M303">
        <v>2</v>
      </c>
      <c r="N303">
        <v>2</v>
      </c>
      <c r="O303">
        <v>2</v>
      </c>
      <c r="P303">
        <v>3</v>
      </c>
      <c r="Q303">
        <v>4</v>
      </c>
      <c r="R303">
        <v>3</v>
      </c>
      <c r="S303">
        <v>3</v>
      </c>
      <c r="T303">
        <v>2</v>
      </c>
      <c r="U303">
        <v>2</v>
      </c>
      <c r="V303">
        <v>3</v>
      </c>
      <c r="W303">
        <v>3</v>
      </c>
      <c r="X303">
        <v>3</v>
      </c>
      <c r="Y303">
        <v>2</v>
      </c>
      <c r="Z303">
        <v>3</v>
      </c>
      <c r="AA303">
        <v>3</v>
      </c>
      <c r="AB303">
        <v>3</v>
      </c>
      <c r="AC303">
        <v>3</v>
      </c>
    </row>
    <row r="304" spans="1:29">
      <c r="A304" s="26">
        <v>19233</v>
      </c>
      <c r="B304" s="26">
        <v>0</v>
      </c>
      <c r="C304" s="26">
        <f t="shared" si="8"/>
        <v>22</v>
      </c>
      <c r="D304" s="26">
        <v>1998</v>
      </c>
      <c r="E304" s="25">
        <f t="shared" si="9"/>
        <v>48</v>
      </c>
      <c r="F304">
        <v>3</v>
      </c>
      <c r="G304">
        <v>2</v>
      </c>
      <c r="H304">
        <v>2</v>
      </c>
      <c r="I304">
        <v>2</v>
      </c>
      <c r="J304">
        <v>2</v>
      </c>
      <c r="K304">
        <v>2</v>
      </c>
      <c r="L304">
        <v>2</v>
      </c>
      <c r="M304">
        <v>2</v>
      </c>
      <c r="N304">
        <v>1</v>
      </c>
      <c r="O304">
        <v>1</v>
      </c>
      <c r="P304">
        <v>2</v>
      </c>
      <c r="Q304">
        <v>4</v>
      </c>
      <c r="R304">
        <v>1</v>
      </c>
      <c r="S304">
        <v>2</v>
      </c>
      <c r="T304">
        <v>1</v>
      </c>
      <c r="U304">
        <v>2</v>
      </c>
      <c r="V304">
        <v>1</v>
      </c>
      <c r="W304">
        <v>2</v>
      </c>
      <c r="X304">
        <v>4</v>
      </c>
      <c r="Y304">
        <v>3</v>
      </c>
      <c r="Z304">
        <v>1</v>
      </c>
      <c r="AA304">
        <v>3</v>
      </c>
      <c r="AB304">
        <v>2</v>
      </c>
      <c r="AC304">
        <v>1</v>
      </c>
    </row>
    <row r="305" spans="1:29">
      <c r="A305" s="26">
        <v>19242</v>
      </c>
      <c r="B305" s="26">
        <v>0</v>
      </c>
      <c r="C305" s="26">
        <f t="shared" si="8"/>
        <v>22</v>
      </c>
      <c r="D305" s="26">
        <v>1998</v>
      </c>
      <c r="E305" s="25">
        <f t="shared" si="9"/>
        <v>50</v>
      </c>
      <c r="F305">
        <v>3</v>
      </c>
      <c r="G305">
        <v>2</v>
      </c>
      <c r="H305">
        <v>2</v>
      </c>
      <c r="I305">
        <v>2</v>
      </c>
      <c r="J305">
        <v>1</v>
      </c>
      <c r="K305">
        <v>2</v>
      </c>
      <c r="L305">
        <v>1</v>
      </c>
      <c r="M305">
        <v>2</v>
      </c>
      <c r="N305">
        <v>2</v>
      </c>
      <c r="O305">
        <v>2</v>
      </c>
      <c r="P305">
        <v>3</v>
      </c>
      <c r="Q305">
        <v>4</v>
      </c>
      <c r="R305">
        <v>1</v>
      </c>
      <c r="S305">
        <v>2</v>
      </c>
      <c r="T305">
        <v>1</v>
      </c>
      <c r="U305">
        <v>3</v>
      </c>
      <c r="V305">
        <v>1</v>
      </c>
      <c r="W305">
        <v>2</v>
      </c>
      <c r="X305">
        <v>4</v>
      </c>
      <c r="Y305">
        <v>4</v>
      </c>
      <c r="Z305">
        <v>1</v>
      </c>
      <c r="AA305">
        <v>3</v>
      </c>
      <c r="AB305">
        <v>1</v>
      </c>
      <c r="AC305">
        <v>1</v>
      </c>
    </row>
    <row r="306" spans="1:29">
      <c r="A306" s="26">
        <v>19271</v>
      </c>
      <c r="B306" s="26">
        <v>0</v>
      </c>
      <c r="C306" s="26">
        <f t="shared" si="8"/>
        <v>22</v>
      </c>
      <c r="D306" s="26">
        <v>1998</v>
      </c>
      <c r="E306" s="25">
        <f t="shared" si="9"/>
        <v>53</v>
      </c>
      <c r="F306">
        <v>4</v>
      </c>
      <c r="G306">
        <v>3</v>
      </c>
      <c r="H306">
        <v>2</v>
      </c>
      <c r="I306">
        <v>3</v>
      </c>
      <c r="J306">
        <v>1</v>
      </c>
      <c r="K306">
        <v>3</v>
      </c>
      <c r="L306">
        <v>2</v>
      </c>
      <c r="M306">
        <v>2</v>
      </c>
      <c r="N306">
        <v>1</v>
      </c>
      <c r="O306">
        <v>2</v>
      </c>
      <c r="P306">
        <v>2</v>
      </c>
      <c r="Q306">
        <v>3</v>
      </c>
      <c r="R306">
        <v>3</v>
      </c>
      <c r="S306">
        <v>2</v>
      </c>
      <c r="T306">
        <v>2</v>
      </c>
      <c r="U306">
        <v>3</v>
      </c>
      <c r="V306">
        <v>1</v>
      </c>
      <c r="W306">
        <v>1</v>
      </c>
      <c r="X306">
        <v>2</v>
      </c>
      <c r="Y306">
        <v>2</v>
      </c>
      <c r="Z306">
        <v>2</v>
      </c>
      <c r="AA306">
        <v>3</v>
      </c>
      <c r="AB306">
        <v>2</v>
      </c>
      <c r="AC306">
        <v>2</v>
      </c>
    </row>
    <row r="307" spans="1:29">
      <c r="A307" s="26">
        <v>19472</v>
      </c>
      <c r="B307" s="26">
        <v>0</v>
      </c>
      <c r="C307" s="26">
        <f t="shared" si="8"/>
        <v>22</v>
      </c>
      <c r="D307" s="26">
        <v>1998</v>
      </c>
      <c r="E307" s="25">
        <f t="shared" si="9"/>
        <v>66</v>
      </c>
      <c r="F307">
        <v>1</v>
      </c>
      <c r="G307">
        <v>2</v>
      </c>
      <c r="H307">
        <v>4</v>
      </c>
      <c r="I307">
        <v>3</v>
      </c>
      <c r="J307">
        <v>3</v>
      </c>
      <c r="K307">
        <v>2</v>
      </c>
      <c r="L307">
        <v>3</v>
      </c>
      <c r="M307">
        <v>3</v>
      </c>
      <c r="N307">
        <v>3</v>
      </c>
      <c r="O307">
        <v>2</v>
      </c>
      <c r="P307">
        <v>4</v>
      </c>
      <c r="Q307">
        <v>4</v>
      </c>
      <c r="R307">
        <v>2</v>
      </c>
      <c r="S307">
        <v>4</v>
      </c>
      <c r="T307">
        <v>2</v>
      </c>
      <c r="U307">
        <v>2</v>
      </c>
      <c r="V307">
        <v>2</v>
      </c>
      <c r="W307">
        <v>3</v>
      </c>
      <c r="X307">
        <v>3</v>
      </c>
      <c r="Y307">
        <v>3</v>
      </c>
      <c r="Z307">
        <v>3</v>
      </c>
      <c r="AA307">
        <v>3</v>
      </c>
      <c r="AB307">
        <v>3</v>
      </c>
      <c r="AC307">
        <v>2</v>
      </c>
    </row>
    <row r="308" spans="1:29">
      <c r="A308" s="26">
        <v>19477</v>
      </c>
      <c r="B308" s="26">
        <v>0</v>
      </c>
      <c r="C308" s="26">
        <f t="shared" si="8"/>
        <v>22</v>
      </c>
      <c r="D308" s="26">
        <v>1998</v>
      </c>
      <c r="E308" s="25">
        <f t="shared" si="9"/>
        <v>70</v>
      </c>
      <c r="F308">
        <v>4</v>
      </c>
      <c r="G308">
        <v>4</v>
      </c>
      <c r="H308">
        <v>4</v>
      </c>
      <c r="I308">
        <v>4</v>
      </c>
      <c r="J308">
        <v>1</v>
      </c>
      <c r="K308">
        <v>3</v>
      </c>
      <c r="L308">
        <v>3</v>
      </c>
      <c r="M308">
        <v>2</v>
      </c>
      <c r="N308">
        <v>3</v>
      </c>
      <c r="O308">
        <v>4</v>
      </c>
      <c r="P308">
        <v>3</v>
      </c>
      <c r="Q308">
        <v>4</v>
      </c>
      <c r="R308">
        <v>4</v>
      </c>
      <c r="S308">
        <v>4</v>
      </c>
      <c r="T308">
        <v>3</v>
      </c>
      <c r="U308">
        <v>2</v>
      </c>
      <c r="V308">
        <v>2</v>
      </c>
      <c r="W308">
        <v>1</v>
      </c>
      <c r="X308">
        <v>2</v>
      </c>
      <c r="Y308">
        <v>2</v>
      </c>
      <c r="Z308">
        <v>4</v>
      </c>
      <c r="AA308">
        <v>3</v>
      </c>
      <c r="AB308">
        <v>2</v>
      </c>
      <c r="AC308">
        <v>2</v>
      </c>
    </row>
    <row r="309" spans="1:29">
      <c r="A309" s="26">
        <v>19522</v>
      </c>
      <c r="B309" s="26">
        <v>0</v>
      </c>
      <c r="C309" s="26">
        <f t="shared" si="8"/>
        <v>22</v>
      </c>
      <c r="D309" s="26">
        <v>1998</v>
      </c>
      <c r="E309" s="25">
        <f t="shared" si="9"/>
        <v>55</v>
      </c>
      <c r="F309">
        <v>3</v>
      </c>
      <c r="G309">
        <v>2</v>
      </c>
      <c r="H309">
        <v>2</v>
      </c>
      <c r="I309">
        <v>1</v>
      </c>
      <c r="J309">
        <v>2</v>
      </c>
      <c r="K309">
        <v>3</v>
      </c>
      <c r="L309">
        <v>2</v>
      </c>
      <c r="M309">
        <v>2</v>
      </c>
      <c r="N309">
        <v>2</v>
      </c>
      <c r="O309">
        <v>3</v>
      </c>
      <c r="P309">
        <v>3</v>
      </c>
      <c r="Q309">
        <v>3</v>
      </c>
      <c r="R309">
        <v>2</v>
      </c>
      <c r="S309">
        <v>2</v>
      </c>
      <c r="T309">
        <v>1</v>
      </c>
      <c r="U309">
        <v>3</v>
      </c>
      <c r="V309">
        <v>2</v>
      </c>
      <c r="W309">
        <v>2</v>
      </c>
      <c r="X309">
        <v>3</v>
      </c>
      <c r="Y309">
        <v>2</v>
      </c>
      <c r="Z309">
        <v>1</v>
      </c>
      <c r="AA309">
        <v>3</v>
      </c>
      <c r="AB309">
        <v>4</v>
      </c>
      <c r="AC309">
        <v>2</v>
      </c>
    </row>
    <row r="310" spans="1:29">
      <c r="A310" s="26">
        <v>19650</v>
      </c>
      <c r="B310" s="26">
        <v>0</v>
      </c>
      <c r="C310" s="26">
        <f t="shared" si="8"/>
        <v>22</v>
      </c>
      <c r="D310" s="26">
        <v>1998</v>
      </c>
      <c r="E310" s="25">
        <f t="shared" si="9"/>
        <v>50</v>
      </c>
      <c r="F310">
        <v>1</v>
      </c>
      <c r="G310">
        <v>1</v>
      </c>
      <c r="H310">
        <v>2</v>
      </c>
      <c r="I310">
        <v>1</v>
      </c>
      <c r="J310">
        <v>2</v>
      </c>
      <c r="K310">
        <v>3</v>
      </c>
      <c r="L310">
        <v>3</v>
      </c>
      <c r="M310">
        <v>3</v>
      </c>
      <c r="N310">
        <v>1</v>
      </c>
      <c r="O310">
        <v>2</v>
      </c>
      <c r="P310">
        <v>3</v>
      </c>
      <c r="Q310">
        <v>3</v>
      </c>
      <c r="R310">
        <v>1</v>
      </c>
      <c r="S310">
        <v>4</v>
      </c>
      <c r="T310">
        <v>2</v>
      </c>
      <c r="U310">
        <v>2</v>
      </c>
      <c r="V310">
        <v>2</v>
      </c>
      <c r="W310">
        <v>3</v>
      </c>
      <c r="X310">
        <v>2</v>
      </c>
      <c r="Y310">
        <v>2</v>
      </c>
      <c r="Z310">
        <v>1</v>
      </c>
      <c r="AA310">
        <v>3</v>
      </c>
      <c r="AB310">
        <v>1</v>
      </c>
      <c r="AC310">
        <v>2</v>
      </c>
    </row>
    <row r="311" spans="1:29">
      <c r="A311" s="26">
        <v>19995</v>
      </c>
      <c r="B311" s="26">
        <v>0</v>
      </c>
      <c r="C311" s="26">
        <f t="shared" si="8"/>
        <v>22</v>
      </c>
      <c r="D311" s="26">
        <v>1998</v>
      </c>
      <c r="E311" s="25">
        <f t="shared" si="9"/>
        <v>60</v>
      </c>
      <c r="F311">
        <v>3</v>
      </c>
      <c r="G311">
        <v>2</v>
      </c>
      <c r="H311">
        <v>3</v>
      </c>
      <c r="I311">
        <v>1</v>
      </c>
      <c r="J311">
        <v>3</v>
      </c>
      <c r="K311">
        <v>3</v>
      </c>
      <c r="L311">
        <v>2</v>
      </c>
      <c r="M311">
        <v>1</v>
      </c>
      <c r="N311">
        <v>1</v>
      </c>
      <c r="O311">
        <v>2</v>
      </c>
      <c r="P311">
        <v>3</v>
      </c>
      <c r="Q311">
        <v>4</v>
      </c>
      <c r="R311">
        <v>3</v>
      </c>
      <c r="S311">
        <v>1</v>
      </c>
      <c r="T311">
        <v>1</v>
      </c>
      <c r="U311">
        <v>4</v>
      </c>
      <c r="V311">
        <v>1</v>
      </c>
      <c r="W311">
        <v>4</v>
      </c>
      <c r="X311">
        <v>4</v>
      </c>
      <c r="Y311">
        <v>4</v>
      </c>
      <c r="Z311">
        <v>2</v>
      </c>
      <c r="AA311">
        <v>4</v>
      </c>
      <c r="AB311">
        <v>2</v>
      </c>
      <c r="AC311">
        <v>2</v>
      </c>
    </row>
    <row r="312" spans="1:29">
      <c r="A312" s="26">
        <v>20083</v>
      </c>
      <c r="B312" s="26">
        <v>0</v>
      </c>
      <c r="C312" s="26">
        <f t="shared" si="8"/>
        <v>22</v>
      </c>
      <c r="D312" s="26">
        <v>1998</v>
      </c>
      <c r="E312" s="25">
        <f t="shared" si="9"/>
        <v>51</v>
      </c>
      <c r="F312">
        <v>4</v>
      </c>
      <c r="G312">
        <v>1</v>
      </c>
      <c r="H312">
        <v>2</v>
      </c>
      <c r="I312">
        <v>1</v>
      </c>
      <c r="J312">
        <v>1</v>
      </c>
      <c r="K312">
        <v>2</v>
      </c>
      <c r="L312">
        <v>2</v>
      </c>
      <c r="M312">
        <v>1</v>
      </c>
      <c r="N312">
        <v>3</v>
      </c>
      <c r="O312">
        <v>1</v>
      </c>
      <c r="P312">
        <v>2</v>
      </c>
      <c r="Q312">
        <v>4</v>
      </c>
      <c r="R312">
        <v>1</v>
      </c>
      <c r="S312">
        <v>2</v>
      </c>
      <c r="T312">
        <v>2</v>
      </c>
      <c r="U312">
        <v>2</v>
      </c>
      <c r="V312">
        <v>2</v>
      </c>
      <c r="W312">
        <v>2</v>
      </c>
      <c r="X312">
        <v>4</v>
      </c>
      <c r="Y312">
        <v>3</v>
      </c>
      <c r="Z312">
        <v>2</v>
      </c>
      <c r="AA312">
        <v>3</v>
      </c>
      <c r="AB312">
        <v>2</v>
      </c>
      <c r="AC312">
        <v>2</v>
      </c>
    </row>
    <row r="313" spans="1:29">
      <c r="A313" s="26">
        <v>20102</v>
      </c>
      <c r="B313" s="26">
        <v>0</v>
      </c>
      <c r="C313" s="26">
        <f t="shared" si="8"/>
        <v>22</v>
      </c>
      <c r="D313" s="26">
        <v>1998</v>
      </c>
      <c r="E313" s="25">
        <f t="shared" si="9"/>
        <v>68</v>
      </c>
      <c r="F313">
        <v>1</v>
      </c>
      <c r="G313">
        <v>3</v>
      </c>
      <c r="H313">
        <v>3</v>
      </c>
      <c r="I313">
        <v>4</v>
      </c>
      <c r="J313">
        <v>3</v>
      </c>
      <c r="K313">
        <v>3</v>
      </c>
      <c r="L313">
        <v>2</v>
      </c>
      <c r="M313">
        <v>4</v>
      </c>
      <c r="N313">
        <v>2</v>
      </c>
      <c r="O313">
        <v>3</v>
      </c>
      <c r="P313">
        <v>3</v>
      </c>
      <c r="Q313">
        <v>4</v>
      </c>
      <c r="R313">
        <v>2</v>
      </c>
      <c r="S313">
        <v>3</v>
      </c>
      <c r="T313">
        <v>1</v>
      </c>
      <c r="U313">
        <v>4</v>
      </c>
      <c r="V313">
        <v>3</v>
      </c>
      <c r="W313">
        <v>4</v>
      </c>
      <c r="X313">
        <v>4</v>
      </c>
      <c r="Y313">
        <v>4</v>
      </c>
      <c r="Z313">
        <v>1</v>
      </c>
      <c r="AA313">
        <v>3</v>
      </c>
      <c r="AB313">
        <v>2</v>
      </c>
      <c r="AC313">
        <v>2</v>
      </c>
    </row>
    <row r="314" spans="1:29">
      <c r="A314" s="26">
        <v>20110</v>
      </c>
      <c r="B314" s="26">
        <v>0</v>
      </c>
      <c r="C314" s="26">
        <f t="shared" si="8"/>
        <v>22</v>
      </c>
      <c r="D314" s="26">
        <v>1998</v>
      </c>
      <c r="E314" s="25">
        <f t="shared" si="9"/>
        <v>63</v>
      </c>
      <c r="F314">
        <v>3</v>
      </c>
      <c r="G314">
        <v>3</v>
      </c>
      <c r="H314">
        <v>3</v>
      </c>
      <c r="I314">
        <v>2</v>
      </c>
      <c r="J314">
        <v>2</v>
      </c>
      <c r="K314">
        <v>2</v>
      </c>
      <c r="L314">
        <v>3</v>
      </c>
      <c r="M314">
        <v>2</v>
      </c>
      <c r="N314">
        <v>2</v>
      </c>
      <c r="O314">
        <v>2</v>
      </c>
      <c r="P314">
        <v>3</v>
      </c>
      <c r="Q314">
        <v>3</v>
      </c>
      <c r="R314">
        <v>3</v>
      </c>
      <c r="S314">
        <v>3</v>
      </c>
      <c r="T314">
        <v>2</v>
      </c>
      <c r="U314">
        <v>3</v>
      </c>
      <c r="V314">
        <v>2</v>
      </c>
      <c r="W314">
        <v>4</v>
      </c>
      <c r="X314">
        <v>3</v>
      </c>
      <c r="Y314">
        <v>4</v>
      </c>
      <c r="Z314">
        <v>2</v>
      </c>
      <c r="AA314">
        <v>3</v>
      </c>
      <c r="AB314">
        <v>2</v>
      </c>
      <c r="AC314">
        <v>2</v>
      </c>
    </row>
    <row r="315" spans="1:29">
      <c r="A315" s="26">
        <v>20308</v>
      </c>
      <c r="B315" s="26">
        <v>0</v>
      </c>
      <c r="C315" s="26">
        <f t="shared" si="8"/>
        <v>22</v>
      </c>
      <c r="D315" s="26">
        <v>1998</v>
      </c>
      <c r="E315" s="25">
        <f t="shared" si="9"/>
        <v>76</v>
      </c>
      <c r="F315">
        <v>4</v>
      </c>
      <c r="G315">
        <v>4</v>
      </c>
      <c r="H315">
        <v>4</v>
      </c>
      <c r="I315">
        <v>4</v>
      </c>
      <c r="J315">
        <v>4</v>
      </c>
      <c r="K315">
        <v>4</v>
      </c>
      <c r="L315">
        <v>3</v>
      </c>
      <c r="M315">
        <v>3</v>
      </c>
      <c r="N315">
        <v>3</v>
      </c>
      <c r="O315">
        <v>4</v>
      </c>
      <c r="P315">
        <v>3</v>
      </c>
      <c r="Q315">
        <v>3</v>
      </c>
      <c r="R315">
        <v>3</v>
      </c>
      <c r="S315">
        <v>3</v>
      </c>
      <c r="T315">
        <v>3</v>
      </c>
      <c r="U315">
        <v>2</v>
      </c>
      <c r="V315">
        <v>3</v>
      </c>
      <c r="W315">
        <v>2</v>
      </c>
      <c r="X315">
        <v>3</v>
      </c>
      <c r="Y315">
        <v>3</v>
      </c>
      <c r="Z315">
        <v>2</v>
      </c>
      <c r="AA315">
        <v>3</v>
      </c>
      <c r="AB315">
        <v>3</v>
      </c>
      <c r="AC315">
        <v>3</v>
      </c>
    </row>
    <row r="316" spans="1:29">
      <c r="A316" s="26">
        <v>20338</v>
      </c>
      <c r="B316" s="26">
        <v>0</v>
      </c>
      <c r="C316" s="26">
        <f t="shared" si="8"/>
        <v>22</v>
      </c>
      <c r="D316" s="26">
        <v>1998</v>
      </c>
      <c r="E316" s="25">
        <f t="shared" si="9"/>
        <v>57</v>
      </c>
      <c r="F316">
        <v>4</v>
      </c>
      <c r="G316">
        <v>2</v>
      </c>
      <c r="H316">
        <v>2</v>
      </c>
      <c r="I316">
        <v>1</v>
      </c>
      <c r="J316">
        <v>2</v>
      </c>
      <c r="K316">
        <v>4</v>
      </c>
      <c r="L316">
        <v>2</v>
      </c>
      <c r="M316">
        <v>3</v>
      </c>
      <c r="N316">
        <v>2</v>
      </c>
      <c r="O316">
        <v>3</v>
      </c>
      <c r="P316">
        <v>2</v>
      </c>
      <c r="Q316">
        <v>3</v>
      </c>
      <c r="R316">
        <v>2</v>
      </c>
      <c r="S316">
        <v>3</v>
      </c>
      <c r="T316">
        <v>3</v>
      </c>
      <c r="U316">
        <v>2</v>
      </c>
      <c r="V316">
        <v>1</v>
      </c>
      <c r="W316">
        <v>1</v>
      </c>
      <c r="X316">
        <v>3</v>
      </c>
      <c r="Y316">
        <v>1</v>
      </c>
      <c r="Z316">
        <v>3</v>
      </c>
      <c r="AA316">
        <v>3</v>
      </c>
      <c r="AB316">
        <v>2</v>
      </c>
      <c r="AC316">
        <v>3</v>
      </c>
    </row>
    <row r="317" spans="1:29">
      <c r="A317" s="26">
        <v>20428</v>
      </c>
      <c r="B317" s="26">
        <v>0</v>
      </c>
      <c r="C317" s="26">
        <f t="shared" si="8"/>
        <v>22</v>
      </c>
      <c r="D317" s="26">
        <v>1998</v>
      </c>
      <c r="E317" s="25">
        <f t="shared" si="9"/>
        <v>63</v>
      </c>
      <c r="F317">
        <v>3</v>
      </c>
      <c r="G317">
        <v>3</v>
      </c>
      <c r="H317">
        <v>3</v>
      </c>
      <c r="I317">
        <v>3</v>
      </c>
      <c r="J317">
        <v>3</v>
      </c>
      <c r="K317">
        <v>2</v>
      </c>
      <c r="L317">
        <v>4</v>
      </c>
      <c r="M317">
        <v>2</v>
      </c>
      <c r="N317">
        <v>2</v>
      </c>
      <c r="O317">
        <v>2</v>
      </c>
      <c r="P317">
        <v>3</v>
      </c>
      <c r="Q317">
        <v>3</v>
      </c>
      <c r="R317">
        <v>3</v>
      </c>
      <c r="S317">
        <v>3</v>
      </c>
      <c r="T317">
        <v>2</v>
      </c>
      <c r="U317">
        <v>2</v>
      </c>
      <c r="V317">
        <v>2</v>
      </c>
      <c r="W317">
        <v>3</v>
      </c>
      <c r="X317">
        <v>2</v>
      </c>
      <c r="Y317">
        <v>3</v>
      </c>
      <c r="Z317">
        <v>2</v>
      </c>
      <c r="AA317">
        <v>2</v>
      </c>
      <c r="AB317">
        <v>3</v>
      </c>
      <c r="AC317">
        <v>3</v>
      </c>
    </row>
    <row r="318" spans="1:29">
      <c r="A318" s="26">
        <v>20436</v>
      </c>
      <c r="B318" s="26">
        <v>0</v>
      </c>
      <c r="C318" s="26">
        <f t="shared" si="8"/>
        <v>22</v>
      </c>
      <c r="D318" s="26">
        <v>1998</v>
      </c>
      <c r="E318" s="25">
        <f t="shared" si="9"/>
        <v>52</v>
      </c>
      <c r="F318">
        <v>2</v>
      </c>
      <c r="G318">
        <v>2</v>
      </c>
      <c r="H318">
        <v>2</v>
      </c>
      <c r="I318">
        <v>1</v>
      </c>
      <c r="J318">
        <v>3</v>
      </c>
      <c r="K318">
        <v>2</v>
      </c>
      <c r="L318">
        <v>2</v>
      </c>
      <c r="M318">
        <v>2</v>
      </c>
      <c r="N318">
        <v>2</v>
      </c>
      <c r="O318">
        <v>1</v>
      </c>
      <c r="P318">
        <v>3</v>
      </c>
      <c r="Q318">
        <v>4</v>
      </c>
      <c r="R318">
        <v>2</v>
      </c>
      <c r="S318">
        <v>3</v>
      </c>
      <c r="T318">
        <v>1</v>
      </c>
      <c r="U318">
        <v>2</v>
      </c>
      <c r="V318">
        <v>2</v>
      </c>
      <c r="W318">
        <v>3</v>
      </c>
      <c r="X318">
        <v>1</v>
      </c>
      <c r="Y318">
        <v>2</v>
      </c>
      <c r="Z318">
        <v>2</v>
      </c>
      <c r="AA318">
        <v>4</v>
      </c>
      <c r="AB318">
        <v>2</v>
      </c>
      <c r="AC318">
        <v>2</v>
      </c>
    </row>
    <row r="319" spans="1:29">
      <c r="A319" s="26">
        <v>20439</v>
      </c>
      <c r="B319" s="26">
        <v>0</v>
      </c>
      <c r="C319" s="26">
        <f t="shared" si="8"/>
        <v>22</v>
      </c>
      <c r="D319" s="26">
        <v>1998</v>
      </c>
      <c r="E319" s="25">
        <f t="shared" si="9"/>
        <v>79</v>
      </c>
      <c r="F319">
        <v>4</v>
      </c>
      <c r="G319">
        <v>4</v>
      </c>
      <c r="H319">
        <v>3</v>
      </c>
      <c r="I319">
        <v>4</v>
      </c>
      <c r="J319">
        <v>4</v>
      </c>
      <c r="K319">
        <v>3</v>
      </c>
      <c r="L319">
        <v>3</v>
      </c>
      <c r="M319">
        <v>2</v>
      </c>
      <c r="N319">
        <v>2</v>
      </c>
      <c r="O319">
        <v>4</v>
      </c>
      <c r="P319">
        <v>4</v>
      </c>
      <c r="Q319">
        <v>4</v>
      </c>
      <c r="R319">
        <v>3</v>
      </c>
      <c r="S319">
        <v>4</v>
      </c>
      <c r="T319">
        <v>4</v>
      </c>
      <c r="U319">
        <v>2</v>
      </c>
      <c r="V319">
        <v>2</v>
      </c>
      <c r="W319">
        <v>3</v>
      </c>
      <c r="X319">
        <v>4</v>
      </c>
      <c r="Y319">
        <v>4</v>
      </c>
      <c r="Z319">
        <v>4</v>
      </c>
      <c r="AA319">
        <v>4</v>
      </c>
      <c r="AB319">
        <v>2</v>
      </c>
      <c r="AC319">
        <v>2</v>
      </c>
    </row>
    <row r="320" spans="1:29">
      <c r="A320" s="26">
        <v>20508</v>
      </c>
      <c r="B320" s="26">
        <v>0</v>
      </c>
      <c r="C320" s="26">
        <f t="shared" si="8"/>
        <v>22</v>
      </c>
      <c r="D320" s="26">
        <v>1998</v>
      </c>
      <c r="E320" s="25">
        <f t="shared" si="9"/>
        <v>56</v>
      </c>
      <c r="F320">
        <v>4</v>
      </c>
      <c r="G320">
        <v>3</v>
      </c>
      <c r="H320">
        <v>3</v>
      </c>
      <c r="I320">
        <v>3</v>
      </c>
      <c r="J320">
        <v>1</v>
      </c>
      <c r="K320">
        <v>2</v>
      </c>
      <c r="L320">
        <v>3</v>
      </c>
      <c r="M320">
        <v>1</v>
      </c>
      <c r="N320">
        <v>1</v>
      </c>
      <c r="O320">
        <v>2</v>
      </c>
      <c r="P320">
        <v>3</v>
      </c>
      <c r="Q320">
        <v>4</v>
      </c>
      <c r="R320">
        <v>3</v>
      </c>
      <c r="S320">
        <v>2</v>
      </c>
      <c r="T320">
        <v>1</v>
      </c>
      <c r="U320">
        <v>2</v>
      </c>
      <c r="V320">
        <v>1</v>
      </c>
      <c r="W320">
        <v>2</v>
      </c>
      <c r="X320">
        <v>4</v>
      </c>
      <c r="Y320">
        <v>3</v>
      </c>
      <c r="Z320">
        <v>1</v>
      </c>
      <c r="AA320">
        <v>3</v>
      </c>
      <c r="AB320">
        <v>2</v>
      </c>
      <c r="AC320">
        <v>2</v>
      </c>
    </row>
    <row r="321" spans="1:29">
      <c r="A321" s="26">
        <v>20521</v>
      </c>
      <c r="B321" s="26">
        <v>0</v>
      </c>
      <c r="C321" s="26">
        <f t="shared" si="8"/>
        <v>22</v>
      </c>
      <c r="D321" s="26">
        <v>1998</v>
      </c>
      <c r="E321" s="25">
        <f t="shared" si="9"/>
        <v>65</v>
      </c>
      <c r="F321">
        <v>4</v>
      </c>
      <c r="G321">
        <v>4</v>
      </c>
      <c r="H321">
        <v>3</v>
      </c>
      <c r="I321">
        <v>3</v>
      </c>
      <c r="J321">
        <v>4</v>
      </c>
      <c r="K321">
        <v>3</v>
      </c>
      <c r="L321">
        <v>3</v>
      </c>
      <c r="M321">
        <v>1</v>
      </c>
      <c r="N321">
        <v>1</v>
      </c>
      <c r="O321">
        <v>2</v>
      </c>
      <c r="P321">
        <v>4</v>
      </c>
      <c r="Q321">
        <v>4</v>
      </c>
      <c r="R321">
        <v>1</v>
      </c>
      <c r="S321">
        <v>2</v>
      </c>
      <c r="T321">
        <v>2</v>
      </c>
      <c r="U321">
        <v>1</v>
      </c>
      <c r="V321">
        <v>3</v>
      </c>
      <c r="W321">
        <v>1</v>
      </c>
      <c r="X321">
        <v>4</v>
      </c>
      <c r="Y321">
        <v>2</v>
      </c>
      <c r="Z321">
        <v>4</v>
      </c>
      <c r="AA321">
        <v>3</v>
      </c>
      <c r="AB321">
        <v>3</v>
      </c>
      <c r="AC321">
        <v>3</v>
      </c>
    </row>
    <row r="322" spans="1:29">
      <c r="A322" s="26">
        <v>20663</v>
      </c>
      <c r="B322" s="26">
        <v>0</v>
      </c>
      <c r="C322" s="26">
        <f t="shared" ref="C322:C385" si="10">2020-D322</f>
        <v>22</v>
      </c>
      <c r="D322" s="26">
        <v>1998</v>
      </c>
      <c r="E322" s="25">
        <f t="shared" ref="E322:E385" si="11">SUM(F322:AC322)</f>
        <v>56</v>
      </c>
      <c r="F322">
        <v>1</v>
      </c>
      <c r="G322">
        <v>1</v>
      </c>
      <c r="H322">
        <v>3</v>
      </c>
      <c r="I322">
        <v>2</v>
      </c>
      <c r="J322">
        <v>1</v>
      </c>
      <c r="K322">
        <v>2</v>
      </c>
      <c r="L322">
        <v>3</v>
      </c>
      <c r="M322">
        <v>3</v>
      </c>
      <c r="N322">
        <v>2</v>
      </c>
      <c r="O322">
        <v>2</v>
      </c>
      <c r="P322">
        <v>4</v>
      </c>
      <c r="Q322">
        <v>1</v>
      </c>
      <c r="R322">
        <v>2</v>
      </c>
      <c r="S322">
        <v>3</v>
      </c>
      <c r="T322">
        <v>3</v>
      </c>
      <c r="U322">
        <v>2</v>
      </c>
      <c r="V322">
        <v>2</v>
      </c>
      <c r="W322">
        <v>4</v>
      </c>
      <c r="X322">
        <v>4</v>
      </c>
      <c r="Y322">
        <v>4</v>
      </c>
      <c r="Z322">
        <v>2</v>
      </c>
      <c r="AA322">
        <v>2</v>
      </c>
      <c r="AB322">
        <v>1</v>
      </c>
      <c r="AC322">
        <v>2</v>
      </c>
    </row>
    <row r="323" spans="1:29">
      <c r="A323" s="26">
        <v>20756</v>
      </c>
      <c r="B323" s="26">
        <v>0</v>
      </c>
      <c r="C323" s="26">
        <f t="shared" si="10"/>
        <v>22</v>
      </c>
      <c r="D323" s="26">
        <v>1998</v>
      </c>
      <c r="E323" s="25">
        <f t="shared" si="11"/>
        <v>69</v>
      </c>
      <c r="F323">
        <v>3</v>
      </c>
      <c r="G323">
        <v>3</v>
      </c>
      <c r="H323">
        <v>3</v>
      </c>
      <c r="I323">
        <v>4</v>
      </c>
      <c r="J323">
        <v>4</v>
      </c>
      <c r="K323">
        <v>3</v>
      </c>
      <c r="L323">
        <v>2</v>
      </c>
      <c r="M323">
        <v>2</v>
      </c>
      <c r="N323">
        <v>4</v>
      </c>
      <c r="O323">
        <v>2</v>
      </c>
      <c r="P323">
        <v>3</v>
      </c>
      <c r="Q323">
        <v>4</v>
      </c>
      <c r="R323">
        <v>3</v>
      </c>
      <c r="S323">
        <v>3</v>
      </c>
      <c r="T323">
        <v>2</v>
      </c>
      <c r="U323">
        <v>2</v>
      </c>
      <c r="V323">
        <v>3</v>
      </c>
      <c r="W323">
        <v>2</v>
      </c>
      <c r="X323">
        <v>4</v>
      </c>
      <c r="Y323">
        <v>4</v>
      </c>
      <c r="Z323">
        <v>2</v>
      </c>
      <c r="AA323">
        <v>3</v>
      </c>
      <c r="AB323">
        <v>2</v>
      </c>
      <c r="AC323">
        <v>2</v>
      </c>
    </row>
    <row r="324" spans="1:29">
      <c r="A324" s="26">
        <v>20868</v>
      </c>
      <c r="B324" s="26">
        <v>0</v>
      </c>
      <c r="C324" s="26">
        <f t="shared" si="10"/>
        <v>22</v>
      </c>
      <c r="D324" s="26">
        <v>1998</v>
      </c>
      <c r="E324" s="25">
        <f t="shared" si="11"/>
        <v>67</v>
      </c>
      <c r="F324">
        <v>4</v>
      </c>
      <c r="G324">
        <v>2</v>
      </c>
      <c r="H324">
        <v>3</v>
      </c>
      <c r="I324">
        <v>1</v>
      </c>
      <c r="J324">
        <v>4</v>
      </c>
      <c r="K324">
        <v>3</v>
      </c>
      <c r="L324">
        <v>3</v>
      </c>
      <c r="M324">
        <v>4</v>
      </c>
      <c r="N324">
        <v>3</v>
      </c>
      <c r="O324">
        <v>4</v>
      </c>
      <c r="P324">
        <v>3</v>
      </c>
      <c r="Q324">
        <v>4</v>
      </c>
      <c r="R324">
        <v>2</v>
      </c>
      <c r="S324">
        <v>1</v>
      </c>
      <c r="T324">
        <v>2</v>
      </c>
      <c r="U324">
        <v>3</v>
      </c>
      <c r="V324">
        <v>2</v>
      </c>
      <c r="W324">
        <v>4</v>
      </c>
      <c r="X324">
        <v>4</v>
      </c>
      <c r="Y324">
        <v>4</v>
      </c>
      <c r="Z324">
        <v>1</v>
      </c>
      <c r="AA324">
        <v>3</v>
      </c>
      <c r="AB324">
        <v>1</v>
      </c>
      <c r="AC324">
        <v>2</v>
      </c>
    </row>
    <row r="325" spans="1:29">
      <c r="A325" s="26">
        <v>21020</v>
      </c>
      <c r="B325" s="26">
        <v>0</v>
      </c>
      <c r="C325" s="26">
        <f t="shared" si="10"/>
        <v>22</v>
      </c>
      <c r="D325" s="26">
        <v>1998</v>
      </c>
      <c r="E325" s="25">
        <f t="shared" si="11"/>
        <v>56</v>
      </c>
      <c r="F325">
        <v>1</v>
      </c>
      <c r="G325">
        <v>2</v>
      </c>
      <c r="H325">
        <v>3</v>
      </c>
      <c r="I325">
        <v>2</v>
      </c>
      <c r="J325">
        <v>1</v>
      </c>
      <c r="K325">
        <v>1</v>
      </c>
      <c r="L325">
        <v>3</v>
      </c>
      <c r="M325">
        <v>3</v>
      </c>
      <c r="N325">
        <v>1</v>
      </c>
      <c r="O325">
        <v>1</v>
      </c>
      <c r="P325">
        <v>3</v>
      </c>
      <c r="Q325">
        <v>4</v>
      </c>
      <c r="R325">
        <v>2</v>
      </c>
      <c r="S325">
        <v>4</v>
      </c>
      <c r="T325">
        <v>1</v>
      </c>
      <c r="U325">
        <v>2</v>
      </c>
      <c r="V325">
        <v>1</v>
      </c>
      <c r="W325">
        <v>2</v>
      </c>
      <c r="X325">
        <v>4</v>
      </c>
      <c r="Y325">
        <v>2</v>
      </c>
      <c r="Z325">
        <v>3</v>
      </c>
      <c r="AA325">
        <v>4</v>
      </c>
      <c r="AB325">
        <v>3</v>
      </c>
      <c r="AC325">
        <v>3</v>
      </c>
    </row>
    <row r="326" spans="1:29">
      <c r="A326" s="26">
        <v>21111</v>
      </c>
      <c r="B326" s="26">
        <v>0</v>
      </c>
      <c r="C326" s="26">
        <f t="shared" si="10"/>
        <v>22</v>
      </c>
      <c r="D326" s="26">
        <v>1998</v>
      </c>
      <c r="E326" s="25">
        <f t="shared" si="11"/>
        <v>92</v>
      </c>
      <c r="F326">
        <v>4</v>
      </c>
      <c r="G326">
        <v>4</v>
      </c>
      <c r="H326">
        <v>4</v>
      </c>
      <c r="I326">
        <v>4</v>
      </c>
      <c r="J326">
        <v>4</v>
      </c>
      <c r="K326">
        <v>3</v>
      </c>
      <c r="L326">
        <v>4</v>
      </c>
      <c r="M326">
        <v>4</v>
      </c>
      <c r="N326">
        <v>4</v>
      </c>
      <c r="O326">
        <v>4</v>
      </c>
      <c r="P326">
        <v>4</v>
      </c>
      <c r="Q326">
        <v>4</v>
      </c>
      <c r="R326">
        <v>4</v>
      </c>
      <c r="S326">
        <v>4</v>
      </c>
      <c r="T326">
        <v>3</v>
      </c>
      <c r="U326">
        <v>3</v>
      </c>
      <c r="V326">
        <v>4</v>
      </c>
      <c r="W326">
        <v>4</v>
      </c>
      <c r="X326">
        <v>4</v>
      </c>
      <c r="Y326">
        <v>4</v>
      </c>
      <c r="Z326">
        <v>4</v>
      </c>
      <c r="AA326">
        <v>4</v>
      </c>
      <c r="AB326">
        <v>4</v>
      </c>
      <c r="AC326">
        <v>3</v>
      </c>
    </row>
    <row r="327" spans="1:29">
      <c r="A327" s="26">
        <v>21278</v>
      </c>
      <c r="B327" s="26">
        <v>0</v>
      </c>
      <c r="C327" s="26">
        <f t="shared" si="10"/>
        <v>22</v>
      </c>
      <c r="D327" s="26">
        <v>1998</v>
      </c>
      <c r="E327" s="25">
        <f t="shared" si="11"/>
        <v>47</v>
      </c>
      <c r="F327">
        <v>4</v>
      </c>
      <c r="G327">
        <v>1</v>
      </c>
      <c r="H327">
        <v>1</v>
      </c>
      <c r="I327">
        <v>1</v>
      </c>
      <c r="J327">
        <v>1</v>
      </c>
      <c r="K327">
        <v>2</v>
      </c>
      <c r="L327">
        <v>2</v>
      </c>
      <c r="M327">
        <v>1</v>
      </c>
      <c r="N327">
        <v>1</v>
      </c>
      <c r="O327">
        <v>3</v>
      </c>
      <c r="P327">
        <v>3</v>
      </c>
      <c r="Q327">
        <v>4</v>
      </c>
      <c r="R327">
        <v>1</v>
      </c>
      <c r="S327">
        <v>1</v>
      </c>
      <c r="T327">
        <v>1</v>
      </c>
      <c r="U327">
        <v>2</v>
      </c>
      <c r="V327">
        <v>1</v>
      </c>
      <c r="W327">
        <v>3</v>
      </c>
      <c r="X327">
        <v>4</v>
      </c>
      <c r="Y327">
        <v>4</v>
      </c>
      <c r="Z327">
        <v>1</v>
      </c>
      <c r="AA327">
        <v>3</v>
      </c>
      <c r="AB327">
        <v>1</v>
      </c>
      <c r="AC327">
        <v>1</v>
      </c>
    </row>
    <row r="328" spans="1:29">
      <c r="A328" s="26">
        <v>21426</v>
      </c>
      <c r="B328" s="26">
        <v>0</v>
      </c>
      <c r="C328" s="26">
        <f t="shared" si="10"/>
        <v>22</v>
      </c>
      <c r="D328" s="26">
        <v>1998</v>
      </c>
      <c r="E328" s="25">
        <f t="shared" si="11"/>
        <v>72</v>
      </c>
      <c r="F328">
        <v>4</v>
      </c>
      <c r="G328">
        <v>3</v>
      </c>
      <c r="H328">
        <v>3</v>
      </c>
      <c r="I328">
        <v>3</v>
      </c>
      <c r="J328">
        <v>3</v>
      </c>
      <c r="K328">
        <v>3</v>
      </c>
      <c r="L328">
        <v>3</v>
      </c>
      <c r="M328">
        <v>3</v>
      </c>
      <c r="N328">
        <v>3</v>
      </c>
      <c r="O328">
        <v>3</v>
      </c>
      <c r="P328">
        <v>3</v>
      </c>
      <c r="Q328">
        <v>3</v>
      </c>
      <c r="R328">
        <v>3</v>
      </c>
      <c r="S328">
        <v>3</v>
      </c>
      <c r="T328">
        <v>3</v>
      </c>
      <c r="U328">
        <v>3</v>
      </c>
      <c r="V328">
        <v>2</v>
      </c>
      <c r="W328">
        <v>3</v>
      </c>
      <c r="X328">
        <v>3</v>
      </c>
      <c r="Y328">
        <v>3</v>
      </c>
      <c r="Z328">
        <v>3</v>
      </c>
      <c r="AA328">
        <v>3</v>
      </c>
      <c r="AB328">
        <v>3</v>
      </c>
      <c r="AC328">
        <v>3</v>
      </c>
    </row>
    <row r="329" spans="1:29">
      <c r="A329" s="26">
        <v>21465</v>
      </c>
      <c r="B329" s="26">
        <v>0</v>
      </c>
      <c r="C329" s="26">
        <f t="shared" si="10"/>
        <v>22</v>
      </c>
      <c r="D329" s="26">
        <v>1998</v>
      </c>
      <c r="E329" s="25">
        <f t="shared" si="11"/>
        <v>74</v>
      </c>
      <c r="F329">
        <v>4</v>
      </c>
      <c r="G329">
        <v>3</v>
      </c>
      <c r="H329">
        <v>3</v>
      </c>
      <c r="I329">
        <v>3</v>
      </c>
      <c r="J329">
        <v>4</v>
      </c>
      <c r="K329">
        <v>3</v>
      </c>
      <c r="L329">
        <v>3</v>
      </c>
      <c r="M329">
        <v>2</v>
      </c>
      <c r="N329">
        <v>2</v>
      </c>
      <c r="O329">
        <v>3</v>
      </c>
      <c r="P329">
        <v>4</v>
      </c>
      <c r="Q329">
        <v>4</v>
      </c>
      <c r="R329">
        <v>1</v>
      </c>
      <c r="S329">
        <v>2</v>
      </c>
      <c r="T329">
        <v>3</v>
      </c>
      <c r="U329">
        <v>3</v>
      </c>
      <c r="V329">
        <v>2</v>
      </c>
      <c r="W329">
        <v>4</v>
      </c>
      <c r="X329">
        <v>4</v>
      </c>
      <c r="Y329">
        <v>4</v>
      </c>
      <c r="Z329">
        <v>3</v>
      </c>
      <c r="AA329">
        <v>3</v>
      </c>
      <c r="AB329">
        <v>4</v>
      </c>
      <c r="AC329">
        <v>3</v>
      </c>
    </row>
    <row r="330" spans="1:29">
      <c r="A330" s="26">
        <v>21529</v>
      </c>
      <c r="B330" s="26">
        <v>0</v>
      </c>
      <c r="C330" s="26">
        <f t="shared" si="10"/>
        <v>22</v>
      </c>
      <c r="D330" s="26">
        <v>1998</v>
      </c>
      <c r="E330" s="25">
        <f t="shared" si="11"/>
        <v>51</v>
      </c>
      <c r="F330">
        <v>3</v>
      </c>
      <c r="G330">
        <v>2</v>
      </c>
      <c r="H330">
        <v>2</v>
      </c>
      <c r="I330">
        <v>2</v>
      </c>
      <c r="J330">
        <v>2</v>
      </c>
      <c r="K330">
        <v>1</v>
      </c>
      <c r="L330">
        <v>2</v>
      </c>
      <c r="M330">
        <v>2</v>
      </c>
      <c r="N330">
        <v>2</v>
      </c>
      <c r="O330">
        <v>1</v>
      </c>
      <c r="P330">
        <v>3</v>
      </c>
      <c r="Q330">
        <v>3</v>
      </c>
      <c r="R330">
        <v>2</v>
      </c>
      <c r="S330">
        <v>2</v>
      </c>
      <c r="T330">
        <v>2</v>
      </c>
      <c r="U330">
        <v>2</v>
      </c>
      <c r="V330">
        <v>1</v>
      </c>
      <c r="W330">
        <v>2</v>
      </c>
      <c r="X330">
        <v>3</v>
      </c>
      <c r="Y330">
        <v>3</v>
      </c>
      <c r="Z330">
        <v>2</v>
      </c>
      <c r="AA330">
        <v>3</v>
      </c>
      <c r="AB330">
        <v>2</v>
      </c>
      <c r="AC330">
        <v>2</v>
      </c>
    </row>
    <row r="331" spans="1:29">
      <c r="A331" s="26">
        <v>21657</v>
      </c>
      <c r="B331" s="26">
        <v>0</v>
      </c>
      <c r="C331" s="26">
        <f t="shared" si="10"/>
        <v>22</v>
      </c>
      <c r="D331" s="26">
        <v>1998</v>
      </c>
      <c r="E331" s="25">
        <f t="shared" si="11"/>
        <v>44</v>
      </c>
      <c r="F331">
        <v>1</v>
      </c>
      <c r="G331">
        <v>1</v>
      </c>
      <c r="H331">
        <v>2</v>
      </c>
      <c r="I331">
        <v>2</v>
      </c>
      <c r="J331">
        <v>2</v>
      </c>
      <c r="K331">
        <v>1</v>
      </c>
      <c r="L331">
        <v>2</v>
      </c>
      <c r="M331">
        <v>1</v>
      </c>
      <c r="N331">
        <v>2</v>
      </c>
      <c r="O331">
        <v>1</v>
      </c>
      <c r="P331">
        <v>2</v>
      </c>
      <c r="Q331">
        <v>4</v>
      </c>
      <c r="R331">
        <v>1</v>
      </c>
      <c r="S331">
        <v>2</v>
      </c>
      <c r="T331">
        <v>1</v>
      </c>
      <c r="U331">
        <v>2</v>
      </c>
      <c r="V331">
        <v>1</v>
      </c>
      <c r="W331">
        <v>2</v>
      </c>
      <c r="X331">
        <v>4</v>
      </c>
      <c r="Y331">
        <v>2</v>
      </c>
      <c r="Z331">
        <v>1</v>
      </c>
      <c r="AA331">
        <v>3</v>
      </c>
      <c r="AB331">
        <v>2</v>
      </c>
      <c r="AC331">
        <v>2</v>
      </c>
    </row>
    <row r="332" spans="1:29">
      <c r="A332" s="26">
        <v>21713</v>
      </c>
      <c r="B332" s="26">
        <v>0</v>
      </c>
      <c r="C332" s="26">
        <f t="shared" si="10"/>
        <v>22</v>
      </c>
      <c r="D332" s="26">
        <v>1998</v>
      </c>
      <c r="E332" s="25">
        <f t="shared" si="11"/>
        <v>56</v>
      </c>
      <c r="F332">
        <v>3</v>
      </c>
      <c r="G332">
        <v>3</v>
      </c>
      <c r="H332">
        <v>3</v>
      </c>
      <c r="I332">
        <v>3</v>
      </c>
      <c r="J332">
        <v>2</v>
      </c>
      <c r="K332">
        <v>2</v>
      </c>
      <c r="L332">
        <v>3</v>
      </c>
      <c r="M332">
        <v>2</v>
      </c>
      <c r="N332">
        <v>2</v>
      </c>
      <c r="O332">
        <v>2</v>
      </c>
      <c r="P332">
        <v>3</v>
      </c>
      <c r="Q332">
        <v>3</v>
      </c>
      <c r="R332">
        <v>3</v>
      </c>
      <c r="S332">
        <v>2</v>
      </c>
      <c r="T332">
        <v>1</v>
      </c>
      <c r="U332">
        <v>2</v>
      </c>
      <c r="V332">
        <v>1</v>
      </c>
      <c r="W332">
        <v>2</v>
      </c>
      <c r="X332">
        <v>3</v>
      </c>
      <c r="Y332">
        <v>2</v>
      </c>
      <c r="Z332">
        <v>2</v>
      </c>
      <c r="AA332">
        <v>3</v>
      </c>
      <c r="AB332">
        <v>2</v>
      </c>
      <c r="AC332">
        <v>2</v>
      </c>
    </row>
    <row r="333" spans="1:29">
      <c r="A333" s="26">
        <v>21977</v>
      </c>
      <c r="B333" s="26">
        <v>0</v>
      </c>
      <c r="C333" s="26">
        <f t="shared" si="10"/>
        <v>22</v>
      </c>
      <c r="D333" s="26">
        <v>1998</v>
      </c>
      <c r="E333" s="25">
        <f t="shared" si="11"/>
        <v>59</v>
      </c>
      <c r="F333">
        <v>2</v>
      </c>
      <c r="G333">
        <v>3</v>
      </c>
      <c r="H333">
        <v>3</v>
      </c>
      <c r="I333">
        <v>3</v>
      </c>
      <c r="J333">
        <v>3</v>
      </c>
      <c r="K333">
        <v>2</v>
      </c>
      <c r="L333">
        <v>2</v>
      </c>
      <c r="M333">
        <v>2</v>
      </c>
      <c r="N333">
        <v>2</v>
      </c>
      <c r="O333">
        <v>2</v>
      </c>
      <c r="P333">
        <v>2</v>
      </c>
      <c r="Q333">
        <v>4</v>
      </c>
      <c r="R333">
        <v>3</v>
      </c>
      <c r="S333">
        <v>3</v>
      </c>
      <c r="T333">
        <v>1</v>
      </c>
      <c r="U333">
        <v>3</v>
      </c>
      <c r="V333">
        <v>1</v>
      </c>
      <c r="W333">
        <v>2</v>
      </c>
      <c r="X333">
        <v>4</v>
      </c>
      <c r="Y333">
        <v>2</v>
      </c>
      <c r="Z333">
        <v>4</v>
      </c>
      <c r="AA333">
        <v>2</v>
      </c>
      <c r="AB333">
        <v>2</v>
      </c>
      <c r="AC333">
        <v>2</v>
      </c>
    </row>
    <row r="334" spans="1:29">
      <c r="A334" s="26">
        <v>22118</v>
      </c>
      <c r="B334" s="26">
        <v>0</v>
      </c>
      <c r="C334" s="26">
        <f t="shared" si="10"/>
        <v>22</v>
      </c>
      <c r="D334" s="26">
        <v>1998</v>
      </c>
      <c r="E334" s="25">
        <f t="shared" si="11"/>
        <v>49</v>
      </c>
      <c r="F334">
        <v>4</v>
      </c>
      <c r="G334">
        <v>2</v>
      </c>
      <c r="H334">
        <v>2</v>
      </c>
      <c r="I334">
        <v>1</v>
      </c>
      <c r="J334">
        <v>2</v>
      </c>
      <c r="K334">
        <v>2</v>
      </c>
      <c r="L334">
        <v>2</v>
      </c>
      <c r="M334">
        <v>2</v>
      </c>
      <c r="N334">
        <v>1</v>
      </c>
      <c r="O334">
        <v>2</v>
      </c>
      <c r="P334">
        <v>3</v>
      </c>
      <c r="Q334">
        <v>4</v>
      </c>
      <c r="R334">
        <v>2</v>
      </c>
      <c r="S334">
        <v>3</v>
      </c>
      <c r="T334">
        <v>1</v>
      </c>
      <c r="U334">
        <v>1</v>
      </c>
      <c r="V334">
        <v>1</v>
      </c>
      <c r="W334">
        <v>1</v>
      </c>
      <c r="X334">
        <v>4</v>
      </c>
      <c r="Y334">
        <v>3</v>
      </c>
      <c r="Z334">
        <v>1</v>
      </c>
      <c r="AA334">
        <v>2</v>
      </c>
      <c r="AB334">
        <v>1</v>
      </c>
      <c r="AC334">
        <v>2</v>
      </c>
    </row>
    <row r="335" spans="1:29">
      <c r="A335" s="26">
        <v>22134</v>
      </c>
      <c r="B335" s="26">
        <v>0</v>
      </c>
      <c r="C335" s="26">
        <f t="shared" si="10"/>
        <v>22</v>
      </c>
      <c r="D335" s="26">
        <v>1998</v>
      </c>
      <c r="E335" s="25">
        <f t="shared" si="11"/>
        <v>71</v>
      </c>
      <c r="F335">
        <v>4</v>
      </c>
      <c r="G335">
        <v>3</v>
      </c>
      <c r="H335">
        <v>4</v>
      </c>
      <c r="I335">
        <v>3</v>
      </c>
      <c r="J335">
        <v>2</v>
      </c>
      <c r="K335">
        <v>2</v>
      </c>
      <c r="L335">
        <v>3</v>
      </c>
      <c r="M335">
        <v>4</v>
      </c>
      <c r="N335">
        <v>2</v>
      </c>
      <c r="O335">
        <v>3</v>
      </c>
      <c r="P335">
        <v>4</v>
      </c>
      <c r="Q335">
        <v>4</v>
      </c>
      <c r="R335">
        <v>3</v>
      </c>
      <c r="S335">
        <v>4</v>
      </c>
      <c r="T335">
        <v>1</v>
      </c>
      <c r="U335">
        <v>2</v>
      </c>
      <c r="V335">
        <v>1</v>
      </c>
      <c r="W335">
        <v>4</v>
      </c>
      <c r="X335">
        <v>2</v>
      </c>
      <c r="Y335">
        <v>4</v>
      </c>
      <c r="Z335">
        <v>2</v>
      </c>
      <c r="AA335">
        <v>4</v>
      </c>
      <c r="AB335">
        <v>3</v>
      </c>
      <c r="AC335">
        <v>3</v>
      </c>
    </row>
    <row r="336" spans="1:29">
      <c r="A336" s="26">
        <v>22443</v>
      </c>
      <c r="B336" s="26">
        <v>0</v>
      </c>
      <c r="C336" s="26">
        <f t="shared" si="10"/>
        <v>22</v>
      </c>
      <c r="D336" s="26">
        <v>1998</v>
      </c>
      <c r="E336" s="25">
        <f t="shared" si="11"/>
        <v>65</v>
      </c>
      <c r="F336">
        <v>4</v>
      </c>
      <c r="G336">
        <v>2</v>
      </c>
      <c r="H336">
        <v>3</v>
      </c>
      <c r="I336">
        <v>2</v>
      </c>
      <c r="J336">
        <v>1</v>
      </c>
      <c r="K336">
        <v>4</v>
      </c>
      <c r="L336">
        <v>2</v>
      </c>
      <c r="M336">
        <v>1</v>
      </c>
      <c r="N336">
        <v>2</v>
      </c>
      <c r="O336">
        <v>4</v>
      </c>
      <c r="P336">
        <v>4</v>
      </c>
      <c r="Q336">
        <v>4</v>
      </c>
      <c r="R336">
        <v>2</v>
      </c>
      <c r="S336">
        <v>3</v>
      </c>
      <c r="T336">
        <v>3</v>
      </c>
      <c r="U336">
        <v>3</v>
      </c>
      <c r="V336">
        <v>3</v>
      </c>
      <c r="W336">
        <v>2</v>
      </c>
      <c r="X336">
        <v>4</v>
      </c>
      <c r="Y336">
        <v>2</v>
      </c>
      <c r="Z336">
        <v>2</v>
      </c>
      <c r="AA336">
        <v>4</v>
      </c>
      <c r="AB336">
        <v>2</v>
      </c>
      <c r="AC336">
        <v>2</v>
      </c>
    </row>
    <row r="337" spans="1:29">
      <c r="A337" s="26">
        <v>22460</v>
      </c>
      <c r="B337" s="26">
        <v>0</v>
      </c>
      <c r="C337" s="26">
        <f t="shared" si="10"/>
        <v>22</v>
      </c>
      <c r="D337" s="26">
        <v>1998</v>
      </c>
      <c r="E337" s="25">
        <f t="shared" si="11"/>
        <v>54</v>
      </c>
      <c r="F337">
        <v>3</v>
      </c>
      <c r="G337">
        <v>3</v>
      </c>
      <c r="H337">
        <v>2</v>
      </c>
      <c r="I337">
        <v>2</v>
      </c>
      <c r="J337">
        <v>2</v>
      </c>
      <c r="K337">
        <v>3</v>
      </c>
      <c r="L337">
        <v>2</v>
      </c>
      <c r="M337">
        <v>1</v>
      </c>
      <c r="N337">
        <v>1</v>
      </c>
      <c r="O337">
        <v>2</v>
      </c>
      <c r="P337">
        <v>3</v>
      </c>
      <c r="Q337">
        <v>4</v>
      </c>
      <c r="R337">
        <v>2</v>
      </c>
      <c r="S337">
        <v>2</v>
      </c>
      <c r="T337">
        <v>2</v>
      </c>
      <c r="U337">
        <v>2</v>
      </c>
      <c r="V337">
        <v>1</v>
      </c>
      <c r="W337">
        <v>2</v>
      </c>
      <c r="X337">
        <v>4</v>
      </c>
      <c r="Y337">
        <v>2</v>
      </c>
      <c r="Z337">
        <v>2</v>
      </c>
      <c r="AA337">
        <v>3</v>
      </c>
      <c r="AB337">
        <v>2</v>
      </c>
      <c r="AC337">
        <v>2</v>
      </c>
    </row>
    <row r="338" spans="1:29">
      <c r="A338" s="26">
        <v>22464</v>
      </c>
      <c r="B338" s="26">
        <v>0</v>
      </c>
      <c r="C338" s="26">
        <f t="shared" si="10"/>
        <v>22</v>
      </c>
      <c r="D338" s="26">
        <v>1998</v>
      </c>
      <c r="E338" s="25">
        <f t="shared" si="11"/>
        <v>49</v>
      </c>
      <c r="F338">
        <v>3</v>
      </c>
      <c r="G338">
        <v>2</v>
      </c>
      <c r="H338">
        <v>2</v>
      </c>
      <c r="I338">
        <v>2</v>
      </c>
      <c r="J338">
        <v>2</v>
      </c>
      <c r="K338">
        <v>3</v>
      </c>
      <c r="L338">
        <v>1</v>
      </c>
      <c r="M338">
        <v>1</v>
      </c>
      <c r="N338">
        <v>1</v>
      </c>
      <c r="O338">
        <v>1</v>
      </c>
      <c r="P338">
        <v>3</v>
      </c>
      <c r="Q338">
        <v>4</v>
      </c>
      <c r="R338">
        <v>2</v>
      </c>
      <c r="S338">
        <v>2</v>
      </c>
      <c r="T338">
        <v>1</v>
      </c>
      <c r="U338">
        <v>2</v>
      </c>
      <c r="V338">
        <v>1</v>
      </c>
      <c r="W338">
        <v>2</v>
      </c>
      <c r="X338">
        <v>4</v>
      </c>
      <c r="Y338">
        <v>2</v>
      </c>
      <c r="Z338">
        <v>2</v>
      </c>
      <c r="AA338">
        <v>3</v>
      </c>
      <c r="AB338">
        <v>1</v>
      </c>
      <c r="AC338">
        <v>2</v>
      </c>
    </row>
    <row r="339" spans="1:29">
      <c r="A339" s="26">
        <v>22525</v>
      </c>
      <c r="B339" s="26">
        <v>0</v>
      </c>
      <c r="C339" s="26">
        <f t="shared" si="10"/>
        <v>22</v>
      </c>
      <c r="D339" s="26">
        <v>1998</v>
      </c>
      <c r="E339" s="25">
        <f t="shared" si="11"/>
        <v>67</v>
      </c>
      <c r="F339">
        <v>2</v>
      </c>
      <c r="G339">
        <v>4</v>
      </c>
      <c r="H339">
        <v>3</v>
      </c>
      <c r="I339">
        <v>3</v>
      </c>
      <c r="J339">
        <v>3</v>
      </c>
      <c r="K339">
        <v>2</v>
      </c>
      <c r="L339">
        <v>3</v>
      </c>
      <c r="M339">
        <v>2</v>
      </c>
      <c r="N339">
        <v>2</v>
      </c>
      <c r="O339">
        <v>2</v>
      </c>
      <c r="P339">
        <v>3</v>
      </c>
      <c r="Q339">
        <v>3</v>
      </c>
      <c r="R339">
        <v>3</v>
      </c>
      <c r="S339">
        <v>3</v>
      </c>
      <c r="T339">
        <v>2</v>
      </c>
      <c r="U339">
        <v>2</v>
      </c>
      <c r="V339">
        <v>2</v>
      </c>
      <c r="W339">
        <v>4</v>
      </c>
      <c r="X339">
        <v>3</v>
      </c>
      <c r="Y339">
        <v>4</v>
      </c>
      <c r="Z339">
        <v>3</v>
      </c>
      <c r="AA339">
        <v>4</v>
      </c>
      <c r="AB339">
        <v>3</v>
      </c>
      <c r="AC339">
        <v>2</v>
      </c>
    </row>
    <row r="340" spans="1:29">
      <c r="A340" s="26">
        <v>22683</v>
      </c>
      <c r="B340" s="26">
        <v>0</v>
      </c>
      <c r="C340" s="26">
        <f t="shared" si="10"/>
        <v>22</v>
      </c>
      <c r="D340" s="26">
        <v>1998</v>
      </c>
      <c r="E340" s="25">
        <f t="shared" si="11"/>
        <v>56</v>
      </c>
      <c r="F340">
        <v>3</v>
      </c>
      <c r="G340">
        <v>2</v>
      </c>
      <c r="H340">
        <v>3</v>
      </c>
      <c r="I340">
        <v>2</v>
      </c>
      <c r="J340">
        <v>2</v>
      </c>
      <c r="K340">
        <v>3</v>
      </c>
      <c r="L340">
        <v>2</v>
      </c>
      <c r="M340">
        <v>1</v>
      </c>
      <c r="N340">
        <v>4</v>
      </c>
      <c r="O340">
        <v>3</v>
      </c>
      <c r="P340">
        <v>1</v>
      </c>
      <c r="Q340">
        <v>4</v>
      </c>
      <c r="R340">
        <v>2</v>
      </c>
      <c r="S340">
        <v>3</v>
      </c>
      <c r="T340">
        <v>1</v>
      </c>
      <c r="U340">
        <v>2</v>
      </c>
      <c r="V340">
        <v>1</v>
      </c>
      <c r="W340">
        <v>2</v>
      </c>
      <c r="X340">
        <v>3</v>
      </c>
      <c r="Y340">
        <v>3</v>
      </c>
      <c r="Z340">
        <v>2</v>
      </c>
      <c r="AA340">
        <v>3</v>
      </c>
      <c r="AB340">
        <v>2</v>
      </c>
      <c r="AC340">
        <v>2</v>
      </c>
    </row>
    <row r="341" spans="1:29">
      <c r="A341" s="26">
        <v>22716</v>
      </c>
      <c r="B341" s="26">
        <v>0</v>
      </c>
      <c r="C341" s="26">
        <f t="shared" si="10"/>
        <v>22</v>
      </c>
      <c r="D341" s="26">
        <v>1998</v>
      </c>
      <c r="E341" s="25">
        <f t="shared" si="11"/>
        <v>53</v>
      </c>
      <c r="F341">
        <v>3</v>
      </c>
      <c r="G341">
        <v>2</v>
      </c>
      <c r="H341">
        <v>2</v>
      </c>
      <c r="I341">
        <v>2</v>
      </c>
      <c r="J341">
        <v>2</v>
      </c>
      <c r="K341">
        <v>2</v>
      </c>
      <c r="L341">
        <v>2</v>
      </c>
      <c r="M341">
        <v>2</v>
      </c>
      <c r="N341">
        <v>2</v>
      </c>
      <c r="O341">
        <v>2</v>
      </c>
      <c r="P341">
        <v>2</v>
      </c>
      <c r="Q341">
        <v>3</v>
      </c>
      <c r="R341">
        <v>3</v>
      </c>
      <c r="S341">
        <v>2</v>
      </c>
      <c r="T341">
        <v>2</v>
      </c>
      <c r="U341">
        <v>2</v>
      </c>
      <c r="V341">
        <v>2</v>
      </c>
      <c r="W341">
        <v>2</v>
      </c>
      <c r="X341">
        <v>3</v>
      </c>
      <c r="Y341">
        <v>2</v>
      </c>
      <c r="Z341">
        <v>2</v>
      </c>
      <c r="AA341">
        <v>3</v>
      </c>
      <c r="AB341">
        <v>2</v>
      </c>
      <c r="AC341">
        <v>2</v>
      </c>
    </row>
    <row r="342" spans="1:29">
      <c r="A342" s="26">
        <v>22754</v>
      </c>
      <c r="B342" s="26">
        <v>0</v>
      </c>
      <c r="C342" s="26">
        <f t="shared" si="10"/>
        <v>22</v>
      </c>
      <c r="D342" s="26">
        <v>1998</v>
      </c>
      <c r="E342" s="25">
        <f t="shared" si="11"/>
        <v>61</v>
      </c>
      <c r="F342">
        <v>4</v>
      </c>
      <c r="G342">
        <v>3</v>
      </c>
      <c r="H342">
        <v>3</v>
      </c>
      <c r="I342">
        <v>2</v>
      </c>
      <c r="J342">
        <v>2</v>
      </c>
      <c r="K342">
        <v>2</v>
      </c>
      <c r="L342">
        <v>2</v>
      </c>
      <c r="M342">
        <v>2</v>
      </c>
      <c r="N342">
        <v>3</v>
      </c>
      <c r="O342">
        <v>2</v>
      </c>
      <c r="P342">
        <v>3</v>
      </c>
      <c r="Q342">
        <v>4</v>
      </c>
      <c r="R342">
        <v>3</v>
      </c>
      <c r="S342">
        <v>3</v>
      </c>
      <c r="T342">
        <v>2</v>
      </c>
      <c r="U342">
        <v>2</v>
      </c>
      <c r="V342">
        <v>2</v>
      </c>
      <c r="W342">
        <v>2</v>
      </c>
      <c r="X342">
        <v>4</v>
      </c>
      <c r="Y342">
        <v>2</v>
      </c>
      <c r="Z342">
        <v>2</v>
      </c>
      <c r="AA342">
        <v>3</v>
      </c>
      <c r="AB342">
        <v>2</v>
      </c>
      <c r="AC342">
        <v>2</v>
      </c>
    </row>
    <row r="343" spans="1:29">
      <c r="A343" s="26">
        <v>22772</v>
      </c>
      <c r="B343" s="26">
        <v>0</v>
      </c>
      <c r="C343" s="26">
        <f t="shared" si="10"/>
        <v>22</v>
      </c>
      <c r="D343" s="26">
        <v>1998</v>
      </c>
      <c r="E343" s="25">
        <f t="shared" si="11"/>
        <v>69</v>
      </c>
      <c r="F343">
        <v>4</v>
      </c>
      <c r="G343">
        <v>3</v>
      </c>
      <c r="H343">
        <v>3</v>
      </c>
      <c r="I343">
        <v>3</v>
      </c>
      <c r="J343">
        <v>2</v>
      </c>
      <c r="K343">
        <v>3</v>
      </c>
      <c r="L343">
        <v>3</v>
      </c>
      <c r="M343">
        <v>2</v>
      </c>
      <c r="N343">
        <v>3</v>
      </c>
      <c r="O343">
        <v>4</v>
      </c>
      <c r="P343">
        <v>2</v>
      </c>
      <c r="Q343">
        <v>3</v>
      </c>
      <c r="R343">
        <v>3</v>
      </c>
      <c r="S343">
        <v>4</v>
      </c>
      <c r="T343">
        <v>2</v>
      </c>
      <c r="U343">
        <v>3</v>
      </c>
      <c r="V343">
        <v>4</v>
      </c>
      <c r="W343">
        <v>3</v>
      </c>
      <c r="X343">
        <v>3</v>
      </c>
      <c r="Y343">
        <v>2</v>
      </c>
      <c r="Z343">
        <v>1</v>
      </c>
      <c r="AA343">
        <v>2</v>
      </c>
      <c r="AB343">
        <v>3</v>
      </c>
      <c r="AC343">
        <v>4</v>
      </c>
    </row>
    <row r="344" spans="1:29">
      <c r="A344" s="26">
        <v>23162</v>
      </c>
      <c r="B344" s="26">
        <v>0</v>
      </c>
      <c r="C344" s="26">
        <f t="shared" si="10"/>
        <v>22</v>
      </c>
      <c r="D344" s="26">
        <v>1998</v>
      </c>
      <c r="E344" s="25">
        <f t="shared" si="11"/>
        <v>79</v>
      </c>
      <c r="F344">
        <v>2</v>
      </c>
      <c r="G344">
        <v>4</v>
      </c>
      <c r="H344">
        <v>3</v>
      </c>
      <c r="I344">
        <v>3</v>
      </c>
      <c r="J344">
        <v>3</v>
      </c>
      <c r="K344">
        <v>3</v>
      </c>
      <c r="L344">
        <v>3</v>
      </c>
      <c r="M344">
        <v>4</v>
      </c>
      <c r="N344">
        <v>3</v>
      </c>
      <c r="O344">
        <v>2</v>
      </c>
      <c r="P344">
        <v>4</v>
      </c>
      <c r="Q344">
        <v>4</v>
      </c>
      <c r="R344">
        <v>3</v>
      </c>
      <c r="S344">
        <v>4</v>
      </c>
      <c r="T344">
        <v>4</v>
      </c>
      <c r="U344">
        <v>3</v>
      </c>
      <c r="V344">
        <v>3</v>
      </c>
      <c r="W344">
        <v>4</v>
      </c>
      <c r="X344">
        <v>4</v>
      </c>
      <c r="Y344">
        <v>3</v>
      </c>
      <c r="Z344">
        <v>4</v>
      </c>
      <c r="AA344">
        <v>3</v>
      </c>
      <c r="AB344">
        <v>2</v>
      </c>
      <c r="AC344">
        <v>4</v>
      </c>
    </row>
    <row r="345" spans="1:29">
      <c r="A345" s="26">
        <v>23234</v>
      </c>
      <c r="B345" s="26">
        <v>0</v>
      </c>
      <c r="C345" s="26">
        <f t="shared" si="10"/>
        <v>22</v>
      </c>
      <c r="D345" s="26">
        <v>1998</v>
      </c>
      <c r="E345" s="25">
        <f t="shared" si="11"/>
        <v>78</v>
      </c>
      <c r="F345">
        <v>3</v>
      </c>
      <c r="G345">
        <v>4</v>
      </c>
      <c r="H345">
        <v>3</v>
      </c>
      <c r="I345">
        <v>4</v>
      </c>
      <c r="J345">
        <v>3</v>
      </c>
      <c r="K345">
        <v>3</v>
      </c>
      <c r="L345">
        <v>4</v>
      </c>
      <c r="M345">
        <v>4</v>
      </c>
      <c r="N345">
        <v>2</v>
      </c>
      <c r="O345">
        <v>2</v>
      </c>
      <c r="P345">
        <v>4</v>
      </c>
      <c r="Q345">
        <v>4</v>
      </c>
      <c r="R345">
        <v>3</v>
      </c>
      <c r="S345">
        <v>4</v>
      </c>
      <c r="T345">
        <v>4</v>
      </c>
      <c r="U345">
        <v>2</v>
      </c>
      <c r="V345">
        <v>2</v>
      </c>
      <c r="W345">
        <v>2</v>
      </c>
      <c r="X345">
        <v>4</v>
      </c>
      <c r="Y345">
        <v>4</v>
      </c>
      <c r="Z345">
        <v>3</v>
      </c>
      <c r="AA345">
        <v>3</v>
      </c>
      <c r="AB345">
        <v>3</v>
      </c>
      <c r="AC345">
        <v>4</v>
      </c>
    </row>
    <row r="346" spans="1:29">
      <c r="A346" s="26">
        <v>19521</v>
      </c>
      <c r="B346" s="26">
        <v>1</v>
      </c>
      <c r="C346" s="26">
        <f t="shared" si="10"/>
        <v>22</v>
      </c>
      <c r="D346" s="26">
        <v>1998</v>
      </c>
      <c r="E346" s="25">
        <f t="shared" si="11"/>
        <v>57</v>
      </c>
      <c r="F346">
        <v>3</v>
      </c>
      <c r="G346">
        <v>2</v>
      </c>
      <c r="H346">
        <v>3</v>
      </c>
      <c r="I346">
        <v>3</v>
      </c>
      <c r="J346">
        <v>2</v>
      </c>
      <c r="K346">
        <v>2</v>
      </c>
      <c r="L346">
        <v>2</v>
      </c>
      <c r="M346">
        <v>2</v>
      </c>
      <c r="N346">
        <v>2</v>
      </c>
      <c r="O346">
        <v>1</v>
      </c>
      <c r="P346">
        <v>2</v>
      </c>
      <c r="Q346">
        <v>4</v>
      </c>
      <c r="R346">
        <v>2</v>
      </c>
      <c r="S346">
        <v>2</v>
      </c>
      <c r="T346">
        <v>2</v>
      </c>
      <c r="U346">
        <v>3</v>
      </c>
      <c r="V346">
        <v>1</v>
      </c>
      <c r="W346">
        <v>3</v>
      </c>
      <c r="X346">
        <v>4</v>
      </c>
      <c r="Y346">
        <v>3</v>
      </c>
      <c r="Z346">
        <v>2</v>
      </c>
      <c r="AA346">
        <v>3</v>
      </c>
      <c r="AB346">
        <v>2</v>
      </c>
      <c r="AC346">
        <v>2</v>
      </c>
    </row>
    <row r="347" spans="1:29">
      <c r="A347" s="26">
        <v>19551</v>
      </c>
      <c r="B347" s="26">
        <v>1</v>
      </c>
      <c r="C347" s="26">
        <f t="shared" si="10"/>
        <v>22</v>
      </c>
      <c r="D347" s="26">
        <v>1998</v>
      </c>
      <c r="E347" s="25">
        <f t="shared" si="11"/>
        <v>63</v>
      </c>
      <c r="F347">
        <v>4</v>
      </c>
      <c r="G347">
        <v>4</v>
      </c>
      <c r="H347">
        <v>4</v>
      </c>
      <c r="I347">
        <v>4</v>
      </c>
      <c r="J347">
        <v>1</v>
      </c>
      <c r="K347">
        <v>4</v>
      </c>
      <c r="L347">
        <v>1</v>
      </c>
      <c r="M347">
        <v>2</v>
      </c>
      <c r="N347">
        <v>2</v>
      </c>
      <c r="O347">
        <v>3</v>
      </c>
      <c r="P347">
        <v>4</v>
      </c>
      <c r="Q347">
        <v>3</v>
      </c>
      <c r="R347">
        <v>3</v>
      </c>
      <c r="S347">
        <v>4</v>
      </c>
      <c r="T347">
        <v>2</v>
      </c>
      <c r="U347">
        <v>2</v>
      </c>
      <c r="V347">
        <v>1</v>
      </c>
      <c r="W347">
        <v>1</v>
      </c>
      <c r="X347">
        <v>2</v>
      </c>
      <c r="Y347">
        <v>3</v>
      </c>
      <c r="Z347">
        <v>1</v>
      </c>
      <c r="AA347">
        <v>3</v>
      </c>
      <c r="AB347">
        <v>4</v>
      </c>
      <c r="AC347">
        <v>1</v>
      </c>
    </row>
    <row r="348" spans="1:29">
      <c r="A348" s="26">
        <v>19575</v>
      </c>
      <c r="B348" s="26">
        <v>1</v>
      </c>
      <c r="C348" s="26">
        <f t="shared" si="10"/>
        <v>22</v>
      </c>
      <c r="D348" s="26">
        <v>1998</v>
      </c>
      <c r="E348" s="25">
        <f t="shared" si="11"/>
        <v>42</v>
      </c>
      <c r="F348">
        <v>2</v>
      </c>
      <c r="G348">
        <v>1</v>
      </c>
      <c r="H348">
        <v>2</v>
      </c>
      <c r="I348">
        <v>2</v>
      </c>
      <c r="J348">
        <v>1</v>
      </c>
      <c r="K348">
        <v>2</v>
      </c>
      <c r="L348">
        <v>2</v>
      </c>
      <c r="M348">
        <v>2</v>
      </c>
      <c r="N348">
        <v>1</v>
      </c>
      <c r="O348">
        <v>1</v>
      </c>
      <c r="P348">
        <v>3</v>
      </c>
      <c r="Q348">
        <v>2</v>
      </c>
      <c r="R348">
        <v>1</v>
      </c>
      <c r="S348">
        <v>3</v>
      </c>
      <c r="T348">
        <v>1</v>
      </c>
      <c r="U348">
        <v>2</v>
      </c>
      <c r="V348">
        <v>1</v>
      </c>
      <c r="W348">
        <v>1</v>
      </c>
      <c r="X348">
        <v>3</v>
      </c>
      <c r="Y348">
        <v>2</v>
      </c>
      <c r="Z348">
        <v>1</v>
      </c>
      <c r="AA348">
        <v>3</v>
      </c>
      <c r="AB348">
        <v>1</v>
      </c>
      <c r="AC348">
        <v>2</v>
      </c>
    </row>
    <row r="349" spans="1:29">
      <c r="A349" s="26">
        <v>20071</v>
      </c>
      <c r="B349" s="26">
        <v>1</v>
      </c>
      <c r="C349" s="26">
        <f t="shared" si="10"/>
        <v>22</v>
      </c>
      <c r="D349" s="26">
        <v>1998</v>
      </c>
      <c r="E349" s="25">
        <f t="shared" si="11"/>
        <v>76</v>
      </c>
      <c r="F349">
        <v>4</v>
      </c>
      <c r="G349">
        <v>4</v>
      </c>
      <c r="H349">
        <v>4</v>
      </c>
      <c r="I349">
        <v>4</v>
      </c>
      <c r="J349">
        <v>4</v>
      </c>
      <c r="K349">
        <v>3</v>
      </c>
      <c r="L349">
        <v>3</v>
      </c>
      <c r="M349">
        <v>3</v>
      </c>
      <c r="N349">
        <v>2</v>
      </c>
      <c r="O349">
        <v>3</v>
      </c>
      <c r="P349">
        <v>3</v>
      </c>
      <c r="Q349">
        <v>3</v>
      </c>
      <c r="R349">
        <v>3</v>
      </c>
      <c r="S349">
        <v>3</v>
      </c>
      <c r="T349">
        <v>3</v>
      </c>
      <c r="U349">
        <v>3</v>
      </c>
      <c r="V349">
        <v>3</v>
      </c>
      <c r="W349">
        <v>3</v>
      </c>
      <c r="X349">
        <v>3</v>
      </c>
      <c r="Y349">
        <v>2</v>
      </c>
      <c r="Z349">
        <v>4</v>
      </c>
      <c r="AA349">
        <v>3</v>
      </c>
      <c r="AB349">
        <v>3</v>
      </c>
      <c r="AC349">
        <v>3</v>
      </c>
    </row>
    <row r="350" spans="1:29">
      <c r="A350" s="26">
        <v>21207</v>
      </c>
      <c r="B350" s="26">
        <v>1</v>
      </c>
      <c r="C350" s="26">
        <f t="shared" si="10"/>
        <v>22</v>
      </c>
      <c r="D350" s="26">
        <v>1998</v>
      </c>
      <c r="E350" s="25">
        <f t="shared" si="11"/>
        <v>82</v>
      </c>
      <c r="F350">
        <v>4</v>
      </c>
      <c r="G350">
        <v>4</v>
      </c>
      <c r="H350">
        <v>4</v>
      </c>
      <c r="I350">
        <v>4</v>
      </c>
      <c r="J350">
        <v>3</v>
      </c>
      <c r="K350">
        <v>4</v>
      </c>
      <c r="L350">
        <v>3</v>
      </c>
      <c r="M350">
        <v>3</v>
      </c>
      <c r="N350">
        <v>2</v>
      </c>
      <c r="O350">
        <v>4</v>
      </c>
      <c r="P350">
        <v>4</v>
      </c>
      <c r="Q350">
        <v>4</v>
      </c>
      <c r="R350">
        <v>4</v>
      </c>
      <c r="S350">
        <v>4</v>
      </c>
      <c r="T350">
        <v>2</v>
      </c>
      <c r="U350">
        <v>1</v>
      </c>
      <c r="V350">
        <v>2</v>
      </c>
      <c r="W350">
        <v>4</v>
      </c>
      <c r="X350">
        <v>4</v>
      </c>
      <c r="Y350">
        <v>3</v>
      </c>
      <c r="Z350">
        <v>4</v>
      </c>
      <c r="AA350">
        <v>3</v>
      </c>
      <c r="AB350">
        <v>4</v>
      </c>
      <c r="AC350">
        <v>4</v>
      </c>
    </row>
    <row r="351" spans="1:29">
      <c r="A351" s="26">
        <v>22136</v>
      </c>
      <c r="B351" s="26">
        <v>1</v>
      </c>
      <c r="C351" s="26">
        <f t="shared" si="10"/>
        <v>22</v>
      </c>
      <c r="D351" s="26">
        <v>1998</v>
      </c>
      <c r="E351" s="25">
        <f t="shared" si="11"/>
        <v>55</v>
      </c>
      <c r="F351">
        <v>3</v>
      </c>
      <c r="G351">
        <v>4</v>
      </c>
      <c r="H351">
        <v>3</v>
      </c>
      <c r="I351">
        <v>1</v>
      </c>
      <c r="J351">
        <v>1</v>
      </c>
      <c r="K351">
        <v>4</v>
      </c>
      <c r="L351">
        <v>1</v>
      </c>
      <c r="M351">
        <v>1</v>
      </c>
      <c r="N351">
        <v>1</v>
      </c>
      <c r="O351">
        <v>4</v>
      </c>
      <c r="P351">
        <v>3</v>
      </c>
      <c r="Q351">
        <v>3</v>
      </c>
      <c r="R351">
        <v>3</v>
      </c>
      <c r="S351">
        <v>2</v>
      </c>
      <c r="T351">
        <v>2</v>
      </c>
      <c r="U351">
        <v>2</v>
      </c>
      <c r="V351">
        <v>3</v>
      </c>
      <c r="W351">
        <v>3</v>
      </c>
      <c r="X351">
        <v>2</v>
      </c>
      <c r="Y351">
        <v>2</v>
      </c>
      <c r="Z351">
        <v>1</v>
      </c>
      <c r="AA351">
        <v>3</v>
      </c>
      <c r="AB351">
        <v>2</v>
      </c>
      <c r="AC351">
        <v>1</v>
      </c>
    </row>
    <row r="352" spans="1:29">
      <c r="A352" s="26">
        <v>22279</v>
      </c>
      <c r="B352" s="26">
        <v>1</v>
      </c>
      <c r="C352" s="26">
        <f t="shared" si="10"/>
        <v>22</v>
      </c>
      <c r="D352" s="26">
        <v>1998</v>
      </c>
      <c r="E352" s="25">
        <f t="shared" si="11"/>
        <v>56</v>
      </c>
      <c r="F352">
        <v>2</v>
      </c>
      <c r="G352">
        <v>1</v>
      </c>
      <c r="H352">
        <v>2</v>
      </c>
      <c r="I352">
        <v>1</v>
      </c>
      <c r="J352">
        <v>2</v>
      </c>
      <c r="K352">
        <v>1</v>
      </c>
      <c r="L352">
        <v>1</v>
      </c>
      <c r="M352">
        <v>2</v>
      </c>
      <c r="N352">
        <v>2</v>
      </c>
      <c r="O352">
        <v>1</v>
      </c>
      <c r="P352">
        <v>2</v>
      </c>
      <c r="Q352">
        <v>4</v>
      </c>
      <c r="R352">
        <v>1</v>
      </c>
      <c r="S352">
        <v>3</v>
      </c>
      <c r="T352">
        <v>2</v>
      </c>
      <c r="U352">
        <v>4</v>
      </c>
      <c r="V352">
        <v>3</v>
      </c>
      <c r="W352">
        <v>4</v>
      </c>
      <c r="X352">
        <v>4</v>
      </c>
      <c r="Y352">
        <v>4</v>
      </c>
      <c r="Z352">
        <v>4</v>
      </c>
      <c r="AA352">
        <v>4</v>
      </c>
      <c r="AB352">
        <v>1</v>
      </c>
      <c r="AC352">
        <v>1</v>
      </c>
    </row>
    <row r="353" spans="1:29">
      <c r="A353" s="26">
        <v>22687</v>
      </c>
      <c r="B353" s="26">
        <v>1</v>
      </c>
      <c r="C353" s="26">
        <f t="shared" si="10"/>
        <v>22</v>
      </c>
      <c r="D353" s="26">
        <v>1998</v>
      </c>
      <c r="E353" s="25">
        <f t="shared" si="11"/>
        <v>48</v>
      </c>
      <c r="F353">
        <v>4</v>
      </c>
      <c r="G353">
        <v>2</v>
      </c>
      <c r="H353">
        <v>2</v>
      </c>
      <c r="I353">
        <v>1</v>
      </c>
      <c r="J353">
        <v>1</v>
      </c>
      <c r="K353">
        <v>3</v>
      </c>
      <c r="L353">
        <v>2</v>
      </c>
      <c r="M353">
        <v>1</v>
      </c>
      <c r="N353">
        <v>1</v>
      </c>
      <c r="O353">
        <v>2</v>
      </c>
      <c r="P353">
        <v>3</v>
      </c>
      <c r="Q353">
        <v>3</v>
      </c>
      <c r="R353">
        <v>2</v>
      </c>
      <c r="S353">
        <v>2</v>
      </c>
      <c r="T353">
        <v>1</v>
      </c>
      <c r="U353">
        <v>2</v>
      </c>
      <c r="V353">
        <v>1</v>
      </c>
      <c r="W353">
        <v>1</v>
      </c>
      <c r="X353">
        <v>4</v>
      </c>
      <c r="Y353">
        <v>2</v>
      </c>
      <c r="Z353">
        <v>1</v>
      </c>
      <c r="AA353">
        <v>3</v>
      </c>
      <c r="AB353">
        <v>2</v>
      </c>
      <c r="AC353">
        <v>2</v>
      </c>
    </row>
    <row r="354" spans="1:29">
      <c r="A354" s="26">
        <v>22844</v>
      </c>
      <c r="B354" s="26">
        <v>1</v>
      </c>
      <c r="C354" s="26">
        <f t="shared" si="10"/>
        <v>22</v>
      </c>
      <c r="D354" s="26">
        <v>1998</v>
      </c>
      <c r="E354" s="25">
        <f t="shared" si="11"/>
        <v>64</v>
      </c>
      <c r="F354">
        <v>4</v>
      </c>
      <c r="G354">
        <v>4</v>
      </c>
      <c r="H354">
        <v>3</v>
      </c>
      <c r="I354">
        <v>2</v>
      </c>
      <c r="J354">
        <v>3</v>
      </c>
      <c r="K354">
        <v>3</v>
      </c>
      <c r="L354">
        <v>2</v>
      </c>
      <c r="M354">
        <v>2</v>
      </c>
      <c r="N354">
        <v>3</v>
      </c>
      <c r="O354">
        <v>3</v>
      </c>
      <c r="P354">
        <v>3</v>
      </c>
      <c r="Q354">
        <v>3</v>
      </c>
      <c r="R354">
        <v>3</v>
      </c>
      <c r="S354">
        <v>3</v>
      </c>
      <c r="T354">
        <v>2</v>
      </c>
      <c r="U354">
        <v>3</v>
      </c>
      <c r="V354">
        <v>1</v>
      </c>
      <c r="W354">
        <v>3</v>
      </c>
      <c r="X354">
        <v>2</v>
      </c>
      <c r="Y354">
        <v>3</v>
      </c>
      <c r="Z354">
        <v>1</v>
      </c>
      <c r="AA354">
        <v>3</v>
      </c>
      <c r="AB354">
        <v>2</v>
      </c>
      <c r="AC354">
        <v>3</v>
      </c>
    </row>
    <row r="355" spans="1:29">
      <c r="A355" s="26">
        <v>23060</v>
      </c>
      <c r="B355" s="26">
        <v>1</v>
      </c>
      <c r="C355" s="26">
        <f t="shared" si="10"/>
        <v>22</v>
      </c>
      <c r="D355" s="26">
        <v>1998</v>
      </c>
      <c r="E355" s="25">
        <f t="shared" si="11"/>
        <v>55</v>
      </c>
      <c r="F355">
        <v>3</v>
      </c>
      <c r="G355">
        <v>2</v>
      </c>
      <c r="H355">
        <v>3</v>
      </c>
      <c r="I355">
        <v>2</v>
      </c>
      <c r="J355">
        <v>2</v>
      </c>
      <c r="K355">
        <v>3</v>
      </c>
      <c r="L355">
        <v>3</v>
      </c>
      <c r="M355">
        <v>2</v>
      </c>
      <c r="N355">
        <v>2</v>
      </c>
      <c r="O355">
        <v>2</v>
      </c>
      <c r="P355">
        <v>3</v>
      </c>
      <c r="Q355">
        <v>2</v>
      </c>
      <c r="R355">
        <v>3</v>
      </c>
      <c r="S355">
        <v>2</v>
      </c>
      <c r="T355">
        <v>2</v>
      </c>
      <c r="U355">
        <v>2</v>
      </c>
      <c r="V355">
        <v>2</v>
      </c>
      <c r="W355">
        <v>2</v>
      </c>
      <c r="X355">
        <v>2</v>
      </c>
      <c r="Y355">
        <v>2</v>
      </c>
      <c r="Z355">
        <v>2</v>
      </c>
      <c r="AA355">
        <v>3</v>
      </c>
      <c r="AB355">
        <v>2</v>
      </c>
      <c r="AC355">
        <v>2</v>
      </c>
    </row>
    <row r="356" spans="1:29">
      <c r="A356" s="26">
        <v>23187</v>
      </c>
      <c r="B356" s="26">
        <v>1</v>
      </c>
      <c r="C356" s="26">
        <f t="shared" si="10"/>
        <v>22</v>
      </c>
      <c r="D356" s="26">
        <v>1998</v>
      </c>
      <c r="E356" s="25">
        <f t="shared" si="11"/>
        <v>57</v>
      </c>
      <c r="F356">
        <v>3</v>
      </c>
      <c r="G356">
        <v>3</v>
      </c>
      <c r="H356">
        <v>2</v>
      </c>
      <c r="I356">
        <v>2</v>
      </c>
      <c r="J356">
        <v>3</v>
      </c>
      <c r="K356">
        <v>3</v>
      </c>
      <c r="L356">
        <v>2</v>
      </c>
      <c r="M356">
        <v>2</v>
      </c>
      <c r="N356">
        <v>2</v>
      </c>
      <c r="O356">
        <v>1</v>
      </c>
      <c r="P356">
        <v>3</v>
      </c>
      <c r="Q356">
        <v>4</v>
      </c>
      <c r="R356">
        <v>2</v>
      </c>
      <c r="S356">
        <v>3</v>
      </c>
      <c r="T356">
        <v>1</v>
      </c>
      <c r="U356">
        <v>3</v>
      </c>
      <c r="V356">
        <v>2</v>
      </c>
      <c r="W356">
        <v>3</v>
      </c>
      <c r="X356">
        <v>3</v>
      </c>
      <c r="Y356">
        <v>2</v>
      </c>
      <c r="Z356">
        <v>2</v>
      </c>
      <c r="AA356">
        <v>3</v>
      </c>
      <c r="AB356">
        <v>1</v>
      </c>
      <c r="AC356">
        <v>2</v>
      </c>
    </row>
    <row r="357" spans="1:29">
      <c r="A357" s="26">
        <v>19248</v>
      </c>
      <c r="B357" s="26">
        <v>0</v>
      </c>
      <c r="C357" s="26">
        <f t="shared" si="10"/>
        <v>21</v>
      </c>
      <c r="D357" s="26">
        <v>1999</v>
      </c>
      <c r="E357" s="25">
        <f t="shared" si="11"/>
        <v>44</v>
      </c>
      <c r="F357">
        <v>2</v>
      </c>
      <c r="G357">
        <v>1</v>
      </c>
      <c r="H357">
        <v>2</v>
      </c>
      <c r="I357">
        <v>1</v>
      </c>
      <c r="J357">
        <v>1</v>
      </c>
      <c r="K357">
        <v>2</v>
      </c>
      <c r="L357">
        <v>1</v>
      </c>
      <c r="M357">
        <v>1</v>
      </c>
      <c r="N357">
        <v>1</v>
      </c>
      <c r="O357">
        <v>2</v>
      </c>
      <c r="P357">
        <v>3</v>
      </c>
      <c r="Q357">
        <v>4</v>
      </c>
      <c r="R357">
        <v>1</v>
      </c>
      <c r="S357">
        <v>1</v>
      </c>
      <c r="T357">
        <v>1</v>
      </c>
      <c r="U357">
        <v>3</v>
      </c>
      <c r="V357">
        <v>1</v>
      </c>
      <c r="W357">
        <v>2</v>
      </c>
      <c r="X357">
        <v>4</v>
      </c>
      <c r="Y357">
        <v>4</v>
      </c>
      <c r="Z357">
        <v>1</v>
      </c>
      <c r="AA357">
        <v>3</v>
      </c>
      <c r="AB357">
        <v>1</v>
      </c>
      <c r="AC357">
        <v>1</v>
      </c>
    </row>
    <row r="358" spans="1:29">
      <c r="A358" s="26">
        <v>19277</v>
      </c>
      <c r="B358" s="26">
        <v>0</v>
      </c>
      <c r="C358" s="26">
        <f t="shared" si="10"/>
        <v>21</v>
      </c>
      <c r="D358" s="26">
        <v>1999</v>
      </c>
      <c r="E358" s="25">
        <f t="shared" si="11"/>
        <v>67</v>
      </c>
      <c r="F358">
        <v>3</v>
      </c>
      <c r="G358">
        <v>3</v>
      </c>
      <c r="H358">
        <v>3</v>
      </c>
      <c r="I358">
        <v>2</v>
      </c>
      <c r="J358">
        <v>3</v>
      </c>
      <c r="K358">
        <v>2</v>
      </c>
      <c r="L358">
        <v>2</v>
      </c>
      <c r="M358">
        <v>3</v>
      </c>
      <c r="N358">
        <v>2</v>
      </c>
      <c r="O358">
        <v>2</v>
      </c>
      <c r="P358">
        <v>3</v>
      </c>
      <c r="Q358">
        <v>4</v>
      </c>
      <c r="R358">
        <v>3</v>
      </c>
      <c r="S358">
        <v>3</v>
      </c>
      <c r="T358">
        <v>2</v>
      </c>
      <c r="U358">
        <v>2</v>
      </c>
      <c r="V358">
        <v>2</v>
      </c>
      <c r="W358">
        <v>3</v>
      </c>
      <c r="X358">
        <v>4</v>
      </c>
      <c r="Y358">
        <v>3</v>
      </c>
      <c r="Z358">
        <v>3</v>
      </c>
      <c r="AA358">
        <v>4</v>
      </c>
      <c r="AB358">
        <v>3</v>
      </c>
      <c r="AC358">
        <v>3</v>
      </c>
    </row>
    <row r="359" spans="1:29">
      <c r="A359" s="26">
        <v>19286</v>
      </c>
      <c r="B359" s="26">
        <v>0</v>
      </c>
      <c r="C359" s="26">
        <f t="shared" si="10"/>
        <v>21</v>
      </c>
      <c r="D359" s="26">
        <v>1999</v>
      </c>
      <c r="E359" s="25">
        <f t="shared" si="11"/>
        <v>55</v>
      </c>
      <c r="F359">
        <v>2</v>
      </c>
      <c r="G359">
        <v>2</v>
      </c>
      <c r="H359">
        <v>2</v>
      </c>
      <c r="I359">
        <v>2</v>
      </c>
      <c r="J359">
        <v>2</v>
      </c>
      <c r="K359">
        <v>2</v>
      </c>
      <c r="L359">
        <v>2</v>
      </c>
      <c r="M359">
        <v>2</v>
      </c>
      <c r="N359">
        <v>2</v>
      </c>
      <c r="O359">
        <v>1</v>
      </c>
      <c r="P359">
        <v>3</v>
      </c>
      <c r="Q359">
        <v>4</v>
      </c>
      <c r="R359">
        <v>2</v>
      </c>
      <c r="S359">
        <v>2</v>
      </c>
      <c r="T359">
        <v>3</v>
      </c>
      <c r="U359">
        <v>2</v>
      </c>
      <c r="V359">
        <v>2</v>
      </c>
      <c r="W359">
        <v>2</v>
      </c>
      <c r="X359">
        <v>4</v>
      </c>
      <c r="Y359">
        <v>2</v>
      </c>
      <c r="Z359">
        <v>3</v>
      </c>
      <c r="AA359">
        <v>3</v>
      </c>
      <c r="AB359">
        <v>2</v>
      </c>
      <c r="AC359">
        <v>2</v>
      </c>
    </row>
    <row r="360" spans="1:29">
      <c r="A360" s="26">
        <v>19366</v>
      </c>
      <c r="B360" s="26">
        <v>0</v>
      </c>
      <c r="C360" s="26">
        <f t="shared" si="10"/>
        <v>21</v>
      </c>
      <c r="D360" s="26">
        <v>1999</v>
      </c>
      <c r="E360" s="25">
        <f t="shared" si="11"/>
        <v>50</v>
      </c>
      <c r="F360">
        <v>3</v>
      </c>
      <c r="G360">
        <v>1</v>
      </c>
      <c r="H360">
        <v>2</v>
      </c>
      <c r="I360">
        <v>3</v>
      </c>
      <c r="J360">
        <v>1</v>
      </c>
      <c r="K360">
        <v>2</v>
      </c>
      <c r="L360">
        <v>2</v>
      </c>
      <c r="M360">
        <v>2</v>
      </c>
      <c r="N360">
        <v>2</v>
      </c>
      <c r="O360">
        <v>2</v>
      </c>
      <c r="P360">
        <v>3</v>
      </c>
      <c r="Q360">
        <v>4</v>
      </c>
      <c r="R360">
        <v>1</v>
      </c>
      <c r="S360">
        <v>2</v>
      </c>
      <c r="T360">
        <v>1</v>
      </c>
      <c r="U360">
        <v>2</v>
      </c>
      <c r="V360">
        <v>2</v>
      </c>
      <c r="W360">
        <v>2</v>
      </c>
      <c r="X360">
        <v>4</v>
      </c>
      <c r="Y360">
        <v>2</v>
      </c>
      <c r="Z360">
        <v>1</v>
      </c>
      <c r="AA360">
        <v>3</v>
      </c>
      <c r="AB360">
        <v>1</v>
      </c>
      <c r="AC360">
        <v>2</v>
      </c>
    </row>
    <row r="361" spans="1:29">
      <c r="A361" s="26">
        <v>19395</v>
      </c>
      <c r="B361" s="26">
        <v>0</v>
      </c>
      <c r="C361" s="26">
        <f t="shared" si="10"/>
        <v>21</v>
      </c>
      <c r="D361" s="26">
        <v>1999</v>
      </c>
      <c r="E361" s="25">
        <f t="shared" si="11"/>
        <v>62</v>
      </c>
      <c r="F361">
        <v>2</v>
      </c>
      <c r="G361">
        <v>4</v>
      </c>
      <c r="H361">
        <v>3</v>
      </c>
      <c r="I361">
        <v>3</v>
      </c>
      <c r="J361">
        <v>2</v>
      </c>
      <c r="K361">
        <v>2</v>
      </c>
      <c r="L361">
        <v>3</v>
      </c>
      <c r="M361">
        <v>3</v>
      </c>
      <c r="N361">
        <v>1</v>
      </c>
      <c r="O361">
        <v>2</v>
      </c>
      <c r="P361">
        <v>3</v>
      </c>
      <c r="Q361">
        <v>3</v>
      </c>
      <c r="R361">
        <v>2</v>
      </c>
      <c r="S361">
        <v>3</v>
      </c>
      <c r="T361">
        <v>1</v>
      </c>
      <c r="U361">
        <v>3</v>
      </c>
      <c r="V361">
        <v>1</v>
      </c>
      <c r="W361">
        <v>3</v>
      </c>
      <c r="X361">
        <v>4</v>
      </c>
      <c r="Y361">
        <v>4</v>
      </c>
      <c r="Z361">
        <v>2</v>
      </c>
      <c r="AA361">
        <v>3</v>
      </c>
      <c r="AB361">
        <v>3</v>
      </c>
      <c r="AC361">
        <v>2</v>
      </c>
    </row>
    <row r="362" spans="1:29">
      <c r="A362" s="26">
        <v>19481</v>
      </c>
      <c r="B362" s="26">
        <v>0</v>
      </c>
      <c r="C362" s="26">
        <f t="shared" si="10"/>
        <v>21</v>
      </c>
      <c r="D362" s="26">
        <v>1999</v>
      </c>
      <c r="E362" s="25">
        <f t="shared" si="11"/>
        <v>63</v>
      </c>
      <c r="F362">
        <v>2</v>
      </c>
      <c r="G362">
        <v>3</v>
      </c>
      <c r="H362">
        <v>3</v>
      </c>
      <c r="I362">
        <v>3</v>
      </c>
      <c r="J362">
        <v>2</v>
      </c>
      <c r="K362">
        <v>3</v>
      </c>
      <c r="L362">
        <v>3</v>
      </c>
      <c r="M362">
        <v>2</v>
      </c>
      <c r="N362">
        <v>3</v>
      </c>
      <c r="O362">
        <v>3</v>
      </c>
      <c r="P362">
        <v>3</v>
      </c>
      <c r="Q362">
        <v>3</v>
      </c>
      <c r="R362">
        <v>3</v>
      </c>
      <c r="S362">
        <v>3</v>
      </c>
      <c r="T362">
        <v>1</v>
      </c>
      <c r="U362">
        <v>2</v>
      </c>
      <c r="V362">
        <v>2</v>
      </c>
      <c r="W362">
        <v>3</v>
      </c>
      <c r="X362">
        <v>4</v>
      </c>
      <c r="Y362">
        <v>4</v>
      </c>
      <c r="Z362">
        <v>1</v>
      </c>
      <c r="AA362">
        <v>3</v>
      </c>
      <c r="AB362">
        <v>2</v>
      </c>
      <c r="AC362">
        <v>2</v>
      </c>
    </row>
    <row r="363" spans="1:29">
      <c r="A363" s="26">
        <v>19529</v>
      </c>
      <c r="B363" s="26">
        <v>0</v>
      </c>
      <c r="C363" s="26">
        <f t="shared" si="10"/>
        <v>21</v>
      </c>
      <c r="D363" s="26">
        <v>1999</v>
      </c>
      <c r="E363" s="25">
        <f t="shared" si="11"/>
        <v>61</v>
      </c>
      <c r="F363">
        <v>4</v>
      </c>
      <c r="G363">
        <v>3</v>
      </c>
      <c r="H363">
        <v>3</v>
      </c>
      <c r="I363">
        <v>3</v>
      </c>
      <c r="J363">
        <v>3</v>
      </c>
      <c r="K363">
        <v>3</v>
      </c>
      <c r="L363">
        <v>1</v>
      </c>
      <c r="M363">
        <v>2</v>
      </c>
      <c r="N363">
        <v>2</v>
      </c>
      <c r="O363">
        <v>3</v>
      </c>
      <c r="P363">
        <v>4</v>
      </c>
      <c r="Q363">
        <v>3</v>
      </c>
      <c r="R363">
        <v>3</v>
      </c>
      <c r="S363">
        <v>3</v>
      </c>
      <c r="T363">
        <v>1</v>
      </c>
      <c r="U363">
        <v>2</v>
      </c>
      <c r="V363">
        <v>1</v>
      </c>
      <c r="W363">
        <v>2</v>
      </c>
      <c r="X363">
        <v>3</v>
      </c>
      <c r="Y363">
        <v>3</v>
      </c>
      <c r="Z363">
        <v>2</v>
      </c>
      <c r="AA363">
        <v>3</v>
      </c>
      <c r="AB363">
        <v>2</v>
      </c>
      <c r="AC363">
        <v>2</v>
      </c>
    </row>
    <row r="364" spans="1:29">
      <c r="A364" s="26">
        <v>19681</v>
      </c>
      <c r="B364" s="26">
        <v>0</v>
      </c>
      <c r="C364" s="26">
        <f t="shared" si="10"/>
        <v>21</v>
      </c>
      <c r="D364" s="26">
        <v>1999</v>
      </c>
      <c r="E364" s="25">
        <f t="shared" si="11"/>
        <v>64</v>
      </c>
      <c r="F364">
        <v>3</v>
      </c>
      <c r="G364">
        <v>2</v>
      </c>
      <c r="H364">
        <v>2</v>
      </c>
      <c r="I364">
        <v>2</v>
      </c>
      <c r="J364">
        <v>2</v>
      </c>
      <c r="K364">
        <v>3</v>
      </c>
      <c r="L364">
        <v>2</v>
      </c>
      <c r="M364">
        <v>3</v>
      </c>
      <c r="N364">
        <v>2</v>
      </c>
      <c r="O364">
        <v>3</v>
      </c>
      <c r="P364">
        <v>3</v>
      </c>
      <c r="Q364">
        <v>4</v>
      </c>
      <c r="R364">
        <v>2</v>
      </c>
      <c r="S364">
        <v>3</v>
      </c>
      <c r="T364">
        <v>2</v>
      </c>
      <c r="U364">
        <v>2</v>
      </c>
      <c r="V364">
        <v>2</v>
      </c>
      <c r="W364">
        <v>4</v>
      </c>
      <c r="X364">
        <v>4</v>
      </c>
      <c r="Y364">
        <v>4</v>
      </c>
      <c r="Z364">
        <v>2</v>
      </c>
      <c r="AA364">
        <v>3</v>
      </c>
      <c r="AB364">
        <v>2</v>
      </c>
      <c r="AC364">
        <v>3</v>
      </c>
    </row>
    <row r="365" spans="1:29">
      <c r="A365" s="26">
        <v>19803</v>
      </c>
      <c r="B365" s="26">
        <v>0</v>
      </c>
      <c r="C365" s="26">
        <f t="shared" si="10"/>
        <v>21</v>
      </c>
      <c r="D365" s="26">
        <v>1999</v>
      </c>
      <c r="E365" s="25">
        <f t="shared" si="11"/>
        <v>52</v>
      </c>
      <c r="F365">
        <v>4</v>
      </c>
      <c r="G365">
        <v>1</v>
      </c>
      <c r="H365">
        <v>2</v>
      </c>
      <c r="I365">
        <v>1</v>
      </c>
      <c r="J365">
        <v>1</v>
      </c>
      <c r="K365">
        <v>4</v>
      </c>
      <c r="L365">
        <v>1</v>
      </c>
      <c r="M365">
        <v>3</v>
      </c>
      <c r="N365">
        <v>1</v>
      </c>
      <c r="O365">
        <v>3</v>
      </c>
      <c r="P365">
        <v>1</v>
      </c>
      <c r="Q365">
        <v>4</v>
      </c>
      <c r="R365">
        <v>1</v>
      </c>
      <c r="S365">
        <v>2</v>
      </c>
      <c r="T365">
        <v>2</v>
      </c>
      <c r="U365">
        <v>4</v>
      </c>
      <c r="V365">
        <v>1</v>
      </c>
      <c r="W365">
        <v>1</v>
      </c>
      <c r="X365">
        <v>4</v>
      </c>
      <c r="Y365">
        <v>4</v>
      </c>
      <c r="Z365">
        <v>1</v>
      </c>
      <c r="AA365">
        <v>3</v>
      </c>
      <c r="AB365">
        <v>2</v>
      </c>
      <c r="AC365">
        <v>1</v>
      </c>
    </row>
    <row r="366" spans="1:29">
      <c r="A366" s="26">
        <v>19922</v>
      </c>
      <c r="B366" s="26">
        <v>0</v>
      </c>
      <c r="C366" s="26">
        <f t="shared" si="10"/>
        <v>21</v>
      </c>
      <c r="D366" s="26">
        <v>1999</v>
      </c>
      <c r="E366" s="25">
        <f t="shared" si="11"/>
        <v>60</v>
      </c>
      <c r="F366">
        <v>3</v>
      </c>
      <c r="G366">
        <v>3</v>
      </c>
      <c r="H366">
        <v>3</v>
      </c>
      <c r="I366">
        <v>3</v>
      </c>
      <c r="J366">
        <v>3</v>
      </c>
      <c r="K366">
        <v>2</v>
      </c>
      <c r="L366">
        <v>2</v>
      </c>
      <c r="M366">
        <v>2</v>
      </c>
      <c r="N366">
        <v>2</v>
      </c>
      <c r="O366">
        <v>2</v>
      </c>
      <c r="P366">
        <v>3</v>
      </c>
      <c r="Q366">
        <v>3</v>
      </c>
      <c r="R366">
        <v>2</v>
      </c>
      <c r="S366">
        <v>3</v>
      </c>
      <c r="T366">
        <v>2</v>
      </c>
      <c r="U366">
        <v>2</v>
      </c>
      <c r="V366">
        <v>2</v>
      </c>
      <c r="W366">
        <v>2</v>
      </c>
      <c r="X366">
        <v>3</v>
      </c>
      <c r="Y366">
        <v>3</v>
      </c>
      <c r="Z366">
        <v>2</v>
      </c>
      <c r="AA366">
        <v>3</v>
      </c>
      <c r="AB366">
        <v>3</v>
      </c>
      <c r="AC366">
        <v>2</v>
      </c>
    </row>
    <row r="367" spans="1:29">
      <c r="A367" s="26">
        <v>20015</v>
      </c>
      <c r="B367" s="26">
        <v>0</v>
      </c>
      <c r="C367" s="26">
        <f t="shared" si="10"/>
        <v>21</v>
      </c>
      <c r="D367" s="26">
        <v>1999</v>
      </c>
      <c r="E367" s="25">
        <f t="shared" si="11"/>
        <v>39</v>
      </c>
      <c r="F367">
        <v>1</v>
      </c>
      <c r="G367">
        <v>1</v>
      </c>
      <c r="H367">
        <v>1</v>
      </c>
      <c r="I367">
        <v>1</v>
      </c>
      <c r="J367">
        <v>1</v>
      </c>
      <c r="K367">
        <v>1</v>
      </c>
      <c r="L367">
        <v>2</v>
      </c>
      <c r="M367">
        <v>2</v>
      </c>
      <c r="N367">
        <v>1</v>
      </c>
      <c r="O367">
        <v>1</v>
      </c>
      <c r="P367">
        <v>2</v>
      </c>
      <c r="Q367">
        <v>4</v>
      </c>
      <c r="R367">
        <v>1</v>
      </c>
      <c r="S367">
        <v>1</v>
      </c>
      <c r="T367">
        <v>1</v>
      </c>
      <c r="U367">
        <v>3</v>
      </c>
      <c r="V367">
        <v>1</v>
      </c>
      <c r="W367">
        <v>2</v>
      </c>
      <c r="X367">
        <v>3</v>
      </c>
      <c r="Y367">
        <v>3</v>
      </c>
      <c r="Z367">
        <v>2</v>
      </c>
      <c r="AA367">
        <v>2</v>
      </c>
      <c r="AB367">
        <v>1</v>
      </c>
      <c r="AC367">
        <v>1</v>
      </c>
    </row>
    <row r="368" spans="1:29">
      <c r="A368" s="26">
        <v>20049</v>
      </c>
      <c r="B368" s="26">
        <v>0</v>
      </c>
      <c r="C368" s="26">
        <f t="shared" si="10"/>
        <v>21</v>
      </c>
      <c r="D368" s="26">
        <v>1999</v>
      </c>
      <c r="E368" s="25">
        <f t="shared" si="11"/>
        <v>42</v>
      </c>
      <c r="F368">
        <v>3</v>
      </c>
      <c r="G368">
        <v>2</v>
      </c>
      <c r="H368">
        <v>2</v>
      </c>
      <c r="I368">
        <v>3</v>
      </c>
      <c r="J368">
        <v>1</v>
      </c>
      <c r="K368">
        <v>1</v>
      </c>
      <c r="L368">
        <v>1</v>
      </c>
      <c r="M368">
        <v>1</v>
      </c>
      <c r="N368">
        <v>2</v>
      </c>
      <c r="O368">
        <v>1</v>
      </c>
      <c r="P368">
        <v>2</v>
      </c>
      <c r="Q368">
        <v>3</v>
      </c>
      <c r="R368">
        <v>2</v>
      </c>
      <c r="S368">
        <v>3</v>
      </c>
      <c r="T368">
        <v>1</v>
      </c>
      <c r="U368">
        <v>1</v>
      </c>
      <c r="V368">
        <v>1</v>
      </c>
      <c r="W368">
        <v>2</v>
      </c>
      <c r="X368">
        <v>2</v>
      </c>
      <c r="Y368">
        <v>2</v>
      </c>
      <c r="Z368">
        <v>1</v>
      </c>
      <c r="AA368">
        <v>3</v>
      </c>
      <c r="AB368">
        <v>1</v>
      </c>
      <c r="AC368">
        <v>1</v>
      </c>
    </row>
    <row r="369" spans="1:29">
      <c r="A369" s="26">
        <v>20053</v>
      </c>
      <c r="B369" s="26">
        <v>0</v>
      </c>
      <c r="C369" s="26">
        <f t="shared" si="10"/>
        <v>21</v>
      </c>
      <c r="D369" s="26">
        <v>1999</v>
      </c>
      <c r="E369" s="25">
        <f t="shared" si="11"/>
        <v>66</v>
      </c>
      <c r="F369">
        <v>4</v>
      </c>
      <c r="G369">
        <v>2</v>
      </c>
      <c r="H369">
        <v>3</v>
      </c>
      <c r="I369">
        <v>3</v>
      </c>
      <c r="J369">
        <v>2</v>
      </c>
      <c r="K369">
        <v>2</v>
      </c>
      <c r="L369">
        <v>4</v>
      </c>
      <c r="M369">
        <v>3</v>
      </c>
      <c r="N369">
        <v>2</v>
      </c>
      <c r="O369">
        <v>2</v>
      </c>
      <c r="P369">
        <v>3</v>
      </c>
      <c r="Q369">
        <v>4</v>
      </c>
      <c r="R369">
        <v>2</v>
      </c>
      <c r="S369">
        <v>2</v>
      </c>
      <c r="T369">
        <v>2</v>
      </c>
      <c r="U369">
        <v>2</v>
      </c>
      <c r="V369">
        <v>2</v>
      </c>
      <c r="W369">
        <v>4</v>
      </c>
      <c r="X369">
        <v>4</v>
      </c>
      <c r="Y369">
        <v>4</v>
      </c>
      <c r="Z369">
        <v>2</v>
      </c>
      <c r="AA369">
        <v>3</v>
      </c>
      <c r="AB369">
        <v>1</v>
      </c>
      <c r="AC369">
        <v>4</v>
      </c>
    </row>
    <row r="370" spans="1:29">
      <c r="A370" s="26">
        <v>20124</v>
      </c>
      <c r="B370" s="26">
        <v>0</v>
      </c>
      <c r="C370" s="26">
        <f t="shared" si="10"/>
        <v>21</v>
      </c>
      <c r="D370" s="26">
        <v>1999</v>
      </c>
      <c r="E370" s="25">
        <f t="shared" si="11"/>
        <v>70</v>
      </c>
      <c r="F370">
        <v>4</v>
      </c>
      <c r="G370">
        <v>2</v>
      </c>
      <c r="H370">
        <v>2</v>
      </c>
      <c r="I370">
        <v>2</v>
      </c>
      <c r="J370">
        <v>3</v>
      </c>
      <c r="K370">
        <v>4</v>
      </c>
      <c r="L370">
        <v>3</v>
      </c>
      <c r="M370">
        <v>3</v>
      </c>
      <c r="N370">
        <v>2</v>
      </c>
      <c r="O370">
        <v>4</v>
      </c>
      <c r="P370">
        <v>4</v>
      </c>
      <c r="Q370">
        <v>4</v>
      </c>
      <c r="R370">
        <v>2</v>
      </c>
      <c r="S370">
        <v>2</v>
      </c>
      <c r="T370">
        <v>2</v>
      </c>
      <c r="U370">
        <v>3</v>
      </c>
      <c r="V370">
        <v>2</v>
      </c>
      <c r="W370">
        <v>4</v>
      </c>
      <c r="X370">
        <v>3</v>
      </c>
      <c r="Y370">
        <v>4</v>
      </c>
      <c r="Z370">
        <v>2</v>
      </c>
      <c r="AA370">
        <v>4</v>
      </c>
      <c r="AB370">
        <v>2</v>
      </c>
      <c r="AC370">
        <v>3</v>
      </c>
    </row>
    <row r="371" spans="1:29">
      <c r="A371" s="26">
        <v>20382</v>
      </c>
      <c r="B371" s="26">
        <v>0</v>
      </c>
      <c r="C371" s="26">
        <f t="shared" si="10"/>
        <v>21</v>
      </c>
      <c r="D371" s="26">
        <v>1999</v>
      </c>
      <c r="E371" s="25">
        <f t="shared" si="11"/>
        <v>76</v>
      </c>
      <c r="F371">
        <v>4</v>
      </c>
      <c r="G371">
        <v>3</v>
      </c>
      <c r="H371">
        <v>3</v>
      </c>
      <c r="I371">
        <v>2</v>
      </c>
      <c r="J371">
        <v>2</v>
      </c>
      <c r="K371">
        <v>3</v>
      </c>
      <c r="L371">
        <v>3</v>
      </c>
      <c r="M371">
        <v>3</v>
      </c>
      <c r="N371">
        <v>2</v>
      </c>
      <c r="O371">
        <v>3</v>
      </c>
      <c r="P371">
        <v>4</v>
      </c>
      <c r="Q371">
        <v>4</v>
      </c>
      <c r="R371">
        <v>3</v>
      </c>
      <c r="S371">
        <v>3</v>
      </c>
      <c r="T371">
        <v>4</v>
      </c>
      <c r="U371">
        <v>2</v>
      </c>
      <c r="V371">
        <v>4</v>
      </c>
      <c r="W371">
        <v>3</v>
      </c>
      <c r="X371">
        <v>4</v>
      </c>
      <c r="Y371">
        <v>3</v>
      </c>
      <c r="Z371">
        <v>4</v>
      </c>
      <c r="AA371">
        <v>4</v>
      </c>
      <c r="AB371">
        <v>3</v>
      </c>
      <c r="AC371">
        <v>3</v>
      </c>
    </row>
    <row r="372" spans="1:29">
      <c r="A372" s="26">
        <v>20445</v>
      </c>
      <c r="B372" s="26">
        <v>0</v>
      </c>
      <c r="C372" s="26">
        <f t="shared" si="10"/>
        <v>21</v>
      </c>
      <c r="D372" s="26">
        <v>1999</v>
      </c>
      <c r="E372" s="25">
        <f t="shared" si="11"/>
        <v>57</v>
      </c>
      <c r="F372">
        <v>1</v>
      </c>
      <c r="G372">
        <v>2</v>
      </c>
      <c r="H372">
        <v>2</v>
      </c>
      <c r="I372">
        <v>2</v>
      </c>
      <c r="J372">
        <v>3</v>
      </c>
      <c r="K372">
        <v>2</v>
      </c>
      <c r="L372">
        <v>2</v>
      </c>
      <c r="M372">
        <v>3</v>
      </c>
      <c r="N372">
        <v>3</v>
      </c>
      <c r="O372">
        <v>2</v>
      </c>
      <c r="P372">
        <v>3</v>
      </c>
      <c r="Q372">
        <v>3</v>
      </c>
      <c r="R372">
        <v>2</v>
      </c>
      <c r="S372">
        <v>3</v>
      </c>
      <c r="T372">
        <v>1</v>
      </c>
      <c r="U372">
        <v>2</v>
      </c>
      <c r="V372">
        <v>2</v>
      </c>
      <c r="W372">
        <v>3</v>
      </c>
      <c r="X372">
        <v>3</v>
      </c>
      <c r="Y372">
        <v>3</v>
      </c>
      <c r="Z372">
        <v>3</v>
      </c>
      <c r="AA372">
        <v>3</v>
      </c>
      <c r="AB372">
        <v>2</v>
      </c>
      <c r="AC372">
        <v>2</v>
      </c>
    </row>
    <row r="373" spans="1:29">
      <c r="A373" s="26">
        <v>20487</v>
      </c>
      <c r="B373" s="26">
        <v>0</v>
      </c>
      <c r="C373" s="26">
        <f t="shared" si="10"/>
        <v>21</v>
      </c>
      <c r="D373" s="26">
        <v>1999</v>
      </c>
      <c r="E373" s="25">
        <f t="shared" si="11"/>
        <v>87</v>
      </c>
      <c r="F373">
        <v>4</v>
      </c>
      <c r="G373">
        <v>4</v>
      </c>
      <c r="H373">
        <v>4</v>
      </c>
      <c r="I373">
        <v>4</v>
      </c>
      <c r="J373">
        <v>4</v>
      </c>
      <c r="K373">
        <v>3</v>
      </c>
      <c r="L373">
        <v>4</v>
      </c>
      <c r="M373">
        <v>4</v>
      </c>
      <c r="N373">
        <v>4</v>
      </c>
      <c r="O373">
        <v>4</v>
      </c>
      <c r="P373">
        <v>4</v>
      </c>
      <c r="Q373">
        <v>4</v>
      </c>
      <c r="R373">
        <v>3</v>
      </c>
      <c r="S373">
        <v>4</v>
      </c>
      <c r="T373">
        <v>3</v>
      </c>
      <c r="U373">
        <v>2</v>
      </c>
      <c r="V373">
        <v>3</v>
      </c>
      <c r="W373">
        <v>4</v>
      </c>
      <c r="X373">
        <v>4</v>
      </c>
      <c r="Y373">
        <v>4</v>
      </c>
      <c r="Z373">
        <v>4</v>
      </c>
      <c r="AA373">
        <v>4</v>
      </c>
      <c r="AB373">
        <v>3</v>
      </c>
      <c r="AC373">
        <v>2</v>
      </c>
    </row>
    <row r="374" spans="1:29">
      <c r="A374" s="26">
        <v>20547</v>
      </c>
      <c r="B374" s="26">
        <v>0</v>
      </c>
      <c r="C374" s="26">
        <f t="shared" si="10"/>
        <v>21</v>
      </c>
      <c r="D374" s="26">
        <v>1999</v>
      </c>
      <c r="E374" s="25">
        <f t="shared" si="11"/>
        <v>74</v>
      </c>
      <c r="F374">
        <v>4</v>
      </c>
      <c r="G374">
        <v>4</v>
      </c>
      <c r="H374">
        <v>4</v>
      </c>
      <c r="I374">
        <v>4</v>
      </c>
      <c r="J374">
        <v>4</v>
      </c>
      <c r="K374">
        <v>2</v>
      </c>
      <c r="L374">
        <v>3</v>
      </c>
      <c r="M374">
        <v>4</v>
      </c>
      <c r="N374">
        <v>3</v>
      </c>
      <c r="O374">
        <v>3</v>
      </c>
      <c r="P374">
        <v>3</v>
      </c>
      <c r="Q374">
        <v>4</v>
      </c>
      <c r="R374">
        <v>2</v>
      </c>
      <c r="S374">
        <v>2</v>
      </c>
      <c r="T374">
        <v>2</v>
      </c>
      <c r="U374">
        <v>2</v>
      </c>
      <c r="V374">
        <v>3</v>
      </c>
      <c r="W374">
        <v>3</v>
      </c>
      <c r="X374">
        <v>4</v>
      </c>
      <c r="Y374">
        <v>4</v>
      </c>
      <c r="Z374">
        <v>2</v>
      </c>
      <c r="AA374">
        <v>3</v>
      </c>
      <c r="AB374">
        <v>3</v>
      </c>
      <c r="AC374">
        <v>2</v>
      </c>
    </row>
    <row r="375" spans="1:29">
      <c r="A375" s="26">
        <v>20657</v>
      </c>
      <c r="B375" s="26">
        <v>0</v>
      </c>
      <c r="C375" s="26">
        <f t="shared" si="10"/>
        <v>21</v>
      </c>
      <c r="D375" s="26">
        <v>1999</v>
      </c>
      <c r="E375" s="25">
        <f t="shared" si="11"/>
        <v>65</v>
      </c>
      <c r="F375">
        <v>4</v>
      </c>
      <c r="G375">
        <v>2</v>
      </c>
      <c r="H375">
        <v>3</v>
      </c>
      <c r="I375">
        <v>2</v>
      </c>
      <c r="J375">
        <v>2</v>
      </c>
      <c r="K375">
        <v>2</v>
      </c>
      <c r="L375">
        <v>3</v>
      </c>
      <c r="M375">
        <v>3</v>
      </c>
      <c r="N375">
        <v>2</v>
      </c>
      <c r="O375">
        <v>2</v>
      </c>
      <c r="P375">
        <v>3</v>
      </c>
      <c r="Q375">
        <v>4</v>
      </c>
      <c r="R375">
        <v>2</v>
      </c>
      <c r="S375">
        <v>2</v>
      </c>
      <c r="T375">
        <v>2</v>
      </c>
      <c r="U375">
        <v>3</v>
      </c>
      <c r="V375">
        <v>2</v>
      </c>
      <c r="W375">
        <v>3</v>
      </c>
      <c r="X375">
        <v>3</v>
      </c>
      <c r="Y375">
        <v>3</v>
      </c>
      <c r="Z375">
        <v>3</v>
      </c>
      <c r="AA375">
        <v>3</v>
      </c>
      <c r="AB375">
        <v>4</v>
      </c>
      <c r="AC375">
        <v>3</v>
      </c>
    </row>
    <row r="376" spans="1:29">
      <c r="A376" s="26">
        <v>20661</v>
      </c>
      <c r="B376" s="26">
        <v>0</v>
      </c>
      <c r="C376" s="26">
        <f t="shared" si="10"/>
        <v>21</v>
      </c>
      <c r="D376" s="26">
        <v>1999</v>
      </c>
      <c r="E376" s="25">
        <f t="shared" si="11"/>
        <v>43</v>
      </c>
      <c r="F376">
        <v>4</v>
      </c>
      <c r="G376">
        <v>1</v>
      </c>
      <c r="H376">
        <v>1</v>
      </c>
      <c r="I376">
        <v>1</v>
      </c>
      <c r="J376">
        <v>1</v>
      </c>
      <c r="K376">
        <v>4</v>
      </c>
      <c r="L376">
        <v>1</v>
      </c>
      <c r="M376">
        <v>1</v>
      </c>
      <c r="N376">
        <v>1</v>
      </c>
      <c r="O376">
        <v>4</v>
      </c>
      <c r="P376">
        <v>3</v>
      </c>
      <c r="Q376">
        <v>4</v>
      </c>
      <c r="R376">
        <v>1</v>
      </c>
      <c r="S376">
        <v>1</v>
      </c>
      <c r="T376">
        <v>1</v>
      </c>
      <c r="U376">
        <v>1</v>
      </c>
      <c r="V376">
        <v>1</v>
      </c>
      <c r="W376">
        <v>1</v>
      </c>
      <c r="X376">
        <v>1</v>
      </c>
      <c r="Y376">
        <v>3</v>
      </c>
      <c r="Z376">
        <v>1</v>
      </c>
      <c r="AA376">
        <v>4</v>
      </c>
      <c r="AB376">
        <v>1</v>
      </c>
      <c r="AC376">
        <v>1</v>
      </c>
    </row>
    <row r="377" spans="1:29">
      <c r="A377" s="26">
        <v>20716</v>
      </c>
      <c r="B377" s="26">
        <v>0</v>
      </c>
      <c r="C377" s="26">
        <f t="shared" si="10"/>
        <v>21</v>
      </c>
      <c r="D377" s="26">
        <v>1999</v>
      </c>
      <c r="E377" s="25">
        <f t="shared" si="11"/>
        <v>55</v>
      </c>
      <c r="F377">
        <v>2</v>
      </c>
      <c r="G377">
        <v>3</v>
      </c>
      <c r="H377">
        <v>2</v>
      </c>
      <c r="I377">
        <v>3</v>
      </c>
      <c r="J377">
        <v>2</v>
      </c>
      <c r="K377">
        <v>3</v>
      </c>
      <c r="L377">
        <v>2</v>
      </c>
      <c r="M377">
        <v>2</v>
      </c>
      <c r="N377">
        <v>2</v>
      </c>
      <c r="O377">
        <v>2</v>
      </c>
      <c r="P377">
        <v>3</v>
      </c>
      <c r="Q377">
        <v>4</v>
      </c>
      <c r="R377">
        <v>2</v>
      </c>
      <c r="S377">
        <v>2</v>
      </c>
      <c r="T377">
        <v>2</v>
      </c>
      <c r="U377">
        <v>2</v>
      </c>
      <c r="V377">
        <v>2</v>
      </c>
      <c r="W377">
        <v>2</v>
      </c>
      <c r="X377">
        <v>2</v>
      </c>
      <c r="Y377">
        <v>2</v>
      </c>
      <c r="Z377">
        <v>2</v>
      </c>
      <c r="AA377">
        <v>3</v>
      </c>
      <c r="AB377">
        <v>2</v>
      </c>
      <c r="AC377">
        <v>2</v>
      </c>
    </row>
    <row r="378" spans="1:29">
      <c r="A378" s="26">
        <v>20723</v>
      </c>
      <c r="B378" s="26">
        <v>0</v>
      </c>
      <c r="C378" s="26">
        <f t="shared" si="10"/>
        <v>21</v>
      </c>
      <c r="D378" s="26">
        <v>1999</v>
      </c>
      <c r="E378" s="25">
        <f t="shared" si="11"/>
        <v>39</v>
      </c>
      <c r="F378">
        <v>2</v>
      </c>
      <c r="G378">
        <v>2</v>
      </c>
      <c r="H378">
        <v>2</v>
      </c>
      <c r="I378">
        <v>2</v>
      </c>
      <c r="J378">
        <v>1</v>
      </c>
      <c r="K378">
        <v>1</v>
      </c>
      <c r="L378">
        <v>1</v>
      </c>
      <c r="M378">
        <v>1</v>
      </c>
      <c r="N378">
        <v>1</v>
      </c>
      <c r="O378">
        <v>1</v>
      </c>
      <c r="P378">
        <v>2</v>
      </c>
      <c r="Q378">
        <v>3</v>
      </c>
      <c r="R378">
        <v>2</v>
      </c>
      <c r="S378">
        <v>2</v>
      </c>
      <c r="T378">
        <v>1</v>
      </c>
      <c r="U378">
        <v>2</v>
      </c>
      <c r="V378">
        <v>1</v>
      </c>
      <c r="W378">
        <v>2</v>
      </c>
      <c r="X378">
        <v>2</v>
      </c>
      <c r="Y378">
        <v>2</v>
      </c>
      <c r="Z378">
        <v>1</v>
      </c>
      <c r="AA378">
        <v>2</v>
      </c>
      <c r="AB378">
        <v>2</v>
      </c>
      <c r="AC378">
        <v>1</v>
      </c>
    </row>
    <row r="379" spans="1:29">
      <c r="A379" s="26">
        <v>21061</v>
      </c>
      <c r="B379" s="26">
        <v>0</v>
      </c>
      <c r="C379" s="26">
        <f t="shared" si="10"/>
        <v>21</v>
      </c>
      <c r="D379" s="26">
        <v>1999</v>
      </c>
      <c r="E379" s="25">
        <f t="shared" si="11"/>
        <v>48</v>
      </c>
      <c r="F379">
        <v>2</v>
      </c>
      <c r="G379">
        <v>2</v>
      </c>
      <c r="H379">
        <v>2</v>
      </c>
      <c r="I379">
        <v>3</v>
      </c>
      <c r="J379">
        <v>2</v>
      </c>
      <c r="K379">
        <v>2</v>
      </c>
      <c r="L379">
        <v>1</v>
      </c>
      <c r="M379">
        <v>2</v>
      </c>
      <c r="N379">
        <v>1</v>
      </c>
      <c r="O379">
        <v>2</v>
      </c>
      <c r="P379">
        <v>3</v>
      </c>
      <c r="Q379">
        <v>2</v>
      </c>
      <c r="R379">
        <v>3</v>
      </c>
      <c r="S379">
        <v>4</v>
      </c>
      <c r="T379">
        <v>2</v>
      </c>
      <c r="U379">
        <v>2</v>
      </c>
      <c r="V379">
        <v>1</v>
      </c>
      <c r="W379">
        <v>1</v>
      </c>
      <c r="X379">
        <v>1</v>
      </c>
      <c r="Y379">
        <v>1</v>
      </c>
      <c r="Z379">
        <v>1</v>
      </c>
      <c r="AA379">
        <v>4</v>
      </c>
      <c r="AB379">
        <v>2</v>
      </c>
      <c r="AC379">
        <v>2</v>
      </c>
    </row>
    <row r="380" spans="1:29">
      <c r="A380" s="26">
        <v>21123</v>
      </c>
      <c r="B380" s="26">
        <v>0</v>
      </c>
      <c r="C380" s="26">
        <f t="shared" si="10"/>
        <v>21</v>
      </c>
      <c r="D380" s="26">
        <v>1999</v>
      </c>
      <c r="E380" s="25">
        <f t="shared" si="11"/>
        <v>50</v>
      </c>
      <c r="F380">
        <v>4</v>
      </c>
      <c r="G380">
        <v>2</v>
      </c>
      <c r="H380">
        <v>2</v>
      </c>
      <c r="I380">
        <v>1</v>
      </c>
      <c r="J380">
        <v>1</v>
      </c>
      <c r="K380">
        <v>3</v>
      </c>
      <c r="L380">
        <v>2</v>
      </c>
      <c r="M380">
        <v>2</v>
      </c>
      <c r="N380">
        <v>2</v>
      </c>
      <c r="O380">
        <v>3</v>
      </c>
      <c r="P380">
        <v>2</v>
      </c>
      <c r="Q380">
        <v>4</v>
      </c>
      <c r="R380">
        <v>2</v>
      </c>
      <c r="S380">
        <v>2</v>
      </c>
      <c r="T380">
        <v>1</v>
      </c>
      <c r="U380">
        <v>2</v>
      </c>
      <c r="V380">
        <v>1</v>
      </c>
      <c r="W380">
        <v>2</v>
      </c>
      <c r="X380">
        <v>3</v>
      </c>
      <c r="Y380">
        <v>3</v>
      </c>
      <c r="Z380">
        <v>1</v>
      </c>
      <c r="AA380">
        <v>2</v>
      </c>
      <c r="AB380">
        <v>1</v>
      </c>
      <c r="AC380">
        <v>2</v>
      </c>
    </row>
    <row r="381" spans="1:29">
      <c r="A381" s="26">
        <v>21349</v>
      </c>
      <c r="B381" s="26">
        <v>0</v>
      </c>
      <c r="C381" s="26">
        <f t="shared" si="10"/>
        <v>21</v>
      </c>
      <c r="D381" s="26">
        <v>1999</v>
      </c>
      <c r="E381" s="25">
        <f t="shared" si="11"/>
        <v>56</v>
      </c>
      <c r="F381">
        <v>3</v>
      </c>
      <c r="G381">
        <v>3</v>
      </c>
      <c r="H381">
        <v>2</v>
      </c>
      <c r="I381">
        <v>3</v>
      </c>
      <c r="J381">
        <v>1</v>
      </c>
      <c r="K381">
        <v>2</v>
      </c>
      <c r="L381">
        <v>3</v>
      </c>
      <c r="M381">
        <v>2</v>
      </c>
      <c r="N381">
        <v>1</v>
      </c>
      <c r="O381">
        <v>3</v>
      </c>
      <c r="P381">
        <v>3</v>
      </c>
      <c r="Q381">
        <v>2</v>
      </c>
      <c r="R381">
        <v>3</v>
      </c>
      <c r="S381">
        <v>3</v>
      </c>
      <c r="T381">
        <v>1</v>
      </c>
      <c r="U381">
        <v>3</v>
      </c>
      <c r="V381">
        <v>1</v>
      </c>
      <c r="W381">
        <v>3</v>
      </c>
      <c r="X381">
        <v>3</v>
      </c>
      <c r="Y381">
        <v>3</v>
      </c>
      <c r="Z381">
        <v>2</v>
      </c>
      <c r="AA381">
        <v>3</v>
      </c>
      <c r="AB381">
        <v>1</v>
      </c>
      <c r="AC381">
        <v>2</v>
      </c>
    </row>
    <row r="382" spans="1:29">
      <c r="A382" s="26">
        <v>21449</v>
      </c>
      <c r="B382" s="26">
        <v>0</v>
      </c>
      <c r="C382" s="26">
        <f t="shared" si="10"/>
        <v>21</v>
      </c>
      <c r="D382" s="26">
        <v>1999</v>
      </c>
      <c r="E382" s="25">
        <f t="shared" si="11"/>
        <v>57</v>
      </c>
      <c r="F382">
        <v>3</v>
      </c>
      <c r="G382">
        <v>2</v>
      </c>
      <c r="H382">
        <v>2</v>
      </c>
      <c r="I382">
        <v>3</v>
      </c>
      <c r="J382">
        <v>2</v>
      </c>
      <c r="K382">
        <v>3</v>
      </c>
      <c r="L382">
        <v>2</v>
      </c>
      <c r="M382">
        <v>2</v>
      </c>
      <c r="N382">
        <v>2</v>
      </c>
      <c r="O382">
        <v>2</v>
      </c>
      <c r="P382">
        <v>3</v>
      </c>
      <c r="Q382">
        <v>3</v>
      </c>
      <c r="R382">
        <v>2</v>
      </c>
      <c r="S382">
        <v>3</v>
      </c>
      <c r="T382">
        <v>2</v>
      </c>
      <c r="U382">
        <v>2</v>
      </c>
      <c r="V382">
        <v>2</v>
      </c>
      <c r="W382">
        <v>2</v>
      </c>
      <c r="X382">
        <v>3</v>
      </c>
      <c r="Y382">
        <v>3</v>
      </c>
      <c r="Z382">
        <v>2</v>
      </c>
      <c r="AA382">
        <v>3</v>
      </c>
      <c r="AB382">
        <v>2</v>
      </c>
      <c r="AC382">
        <v>2</v>
      </c>
    </row>
    <row r="383" spans="1:29">
      <c r="A383" s="26">
        <v>22214</v>
      </c>
      <c r="B383" s="26">
        <v>0</v>
      </c>
      <c r="C383" s="26">
        <f t="shared" si="10"/>
        <v>21</v>
      </c>
      <c r="D383" s="26">
        <v>1999</v>
      </c>
      <c r="E383" s="25">
        <f t="shared" si="11"/>
        <v>63</v>
      </c>
      <c r="F383">
        <v>1</v>
      </c>
      <c r="G383">
        <v>4</v>
      </c>
      <c r="H383">
        <v>3</v>
      </c>
      <c r="I383">
        <v>3</v>
      </c>
      <c r="J383">
        <v>2</v>
      </c>
      <c r="K383">
        <v>1</v>
      </c>
      <c r="L383">
        <v>3</v>
      </c>
      <c r="M383">
        <v>3</v>
      </c>
      <c r="N383">
        <v>2</v>
      </c>
      <c r="O383">
        <v>1</v>
      </c>
      <c r="P383">
        <v>3</v>
      </c>
      <c r="Q383">
        <v>4</v>
      </c>
      <c r="R383">
        <v>3</v>
      </c>
      <c r="S383">
        <v>2</v>
      </c>
      <c r="T383">
        <v>2</v>
      </c>
      <c r="U383">
        <v>4</v>
      </c>
      <c r="V383">
        <v>2</v>
      </c>
      <c r="W383">
        <v>3</v>
      </c>
      <c r="X383">
        <v>4</v>
      </c>
      <c r="Y383">
        <v>3</v>
      </c>
      <c r="Z383">
        <v>2</v>
      </c>
      <c r="AA383">
        <v>3</v>
      </c>
      <c r="AB383">
        <v>2</v>
      </c>
      <c r="AC383">
        <v>3</v>
      </c>
    </row>
    <row r="384" spans="1:29">
      <c r="A384" s="26">
        <v>23007</v>
      </c>
      <c r="B384" s="26">
        <v>0</v>
      </c>
      <c r="C384" s="26">
        <f t="shared" si="10"/>
        <v>21</v>
      </c>
      <c r="D384" s="26">
        <v>1999</v>
      </c>
      <c r="E384" s="25">
        <f t="shared" si="11"/>
        <v>52</v>
      </c>
      <c r="F384">
        <v>4</v>
      </c>
      <c r="G384">
        <v>1</v>
      </c>
      <c r="H384">
        <v>1</v>
      </c>
      <c r="I384">
        <v>2</v>
      </c>
      <c r="J384">
        <v>1</v>
      </c>
      <c r="K384">
        <v>2</v>
      </c>
      <c r="L384">
        <v>1</v>
      </c>
      <c r="M384">
        <v>4</v>
      </c>
      <c r="N384">
        <v>1</v>
      </c>
      <c r="O384">
        <v>2</v>
      </c>
      <c r="P384">
        <v>3</v>
      </c>
      <c r="Q384">
        <v>4</v>
      </c>
      <c r="R384">
        <v>2</v>
      </c>
      <c r="S384">
        <v>2</v>
      </c>
      <c r="T384">
        <v>4</v>
      </c>
      <c r="U384">
        <v>2</v>
      </c>
      <c r="V384">
        <v>1</v>
      </c>
      <c r="W384">
        <v>3</v>
      </c>
      <c r="X384">
        <v>2</v>
      </c>
      <c r="Y384">
        <v>3</v>
      </c>
      <c r="Z384">
        <v>1</v>
      </c>
      <c r="AA384">
        <v>3</v>
      </c>
      <c r="AB384">
        <v>1</v>
      </c>
      <c r="AC384">
        <v>2</v>
      </c>
    </row>
    <row r="385" spans="1:29">
      <c r="A385" s="26">
        <v>23203</v>
      </c>
      <c r="B385" s="26">
        <v>0</v>
      </c>
      <c r="C385" s="26">
        <f t="shared" si="10"/>
        <v>21</v>
      </c>
      <c r="D385" s="26">
        <v>1999</v>
      </c>
      <c r="E385" s="25">
        <f t="shared" si="11"/>
        <v>56</v>
      </c>
      <c r="F385">
        <v>2</v>
      </c>
      <c r="G385">
        <v>2</v>
      </c>
      <c r="H385">
        <v>2</v>
      </c>
      <c r="I385">
        <v>2</v>
      </c>
      <c r="J385">
        <v>2</v>
      </c>
      <c r="K385">
        <v>2</v>
      </c>
      <c r="L385">
        <v>2</v>
      </c>
      <c r="M385">
        <v>2</v>
      </c>
      <c r="N385">
        <v>2</v>
      </c>
      <c r="O385">
        <v>2</v>
      </c>
      <c r="P385">
        <v>3</v>
      </c>
      <c r="Q385">
        <v>3</v>
      </c>
      <c r="R385">
        <v>3</v>
      </c>
      <c r="S385">
        <v>4</v>
      </c>
      <c r="T385">
        <v>2</v>
      </c>
      <c r="U385">
        <v>2</v>
      </c>
      <c r="V385">
        <v>2</v>
      </c>
      <c r="W385">
        <v>2</v>
      </c>
      <c r="X385">
        <v>3</v>
      </c>
      <c r="Y385">
        <v>3</v>
      </c>
      <c r="Z385">
        <v>2</v>
      </c>
      <c r="AA385">
        <v>2</v>
      </c>
      <c r="AB385">
        <v>2</v>
      </c>
      <c r="AC385">
        <v>3</v>
      </c>
    </row>
    <row r="386" spans="1:29">
      <c r="A386" s="26">
        <v>23749</v>
      </c>
      <c r="B386" s="26">
        <v>0</v>
      </c>
      <c r="C386" s="26">
        <f t="shared" ref="C386:C449" si="12">2020-D386</f>
        <v>21</v>
      </c>
      <c r="D386" s="26">
        <v>1999</v>
      </c>
      <c r="E386" s="25">
        <f t="shared" ref="E386:E449" si="13">SUM(F386:AC386)</f>
        <v>55</v>
      </c>
      <c r="F386">
        <v>4</v>
      </c>
      <c r="G386">
        <v>3</v>
      </c>
      <c r="H386">
        <v>3</v>
      </c>
      <c r="I386">
        <v>3</v>
      </c>
      <c r="J386">
        <v>3</v>
      </c>
      <c r="K386">
        <v>3</v>
      </c>
      <c r="L386">
        <v>2</v>
      </c>
      <c r="M386">
        <v>2</v>
      </c>
      <c r="N386">
        <v>2</v>
      </c>
      <c r="O386">
        <v>3</v>
      </c>
      <c r="P386">
        <v>2</v>
      </c>
      <c r="Q386">
        <v>3</v>
      </c>
      <c r="R386">
        <v>3</v>
      </c>
      <c r="S386">
        <v>1</v>
      </c>
      <c r="T386">
        <v>2</v>
      </c>
      <c r="U386">
        <v>2</v>
      </c>
      <c r="V386">
        <v>1</v>
      </c>
      <c r="W386">
        <v>1</v>
      </c>
      <c r="X386">
        <v>1</v>
      </c>
      <c r="Y386">
        <v>2</v>
      </c>
      <c r="Z386">
        <v>1</v>
      </c>
      <c r="AA386">
        <v>2</v>
      </c>
      <c r="AB386">
        <v>3</v>
      </c>
      <c r="AC386">
        <v>3</v>
      </c>
    </row>
    <row r="387" spans="1:29">
      <c r="A387" s="26">
        <v>20105</v>
      </c>
      <c r="B387" s="26">
        <v>1</v>
      </c>
      <c r="C387" s="26">
        <f t="shared" si="12"/>
        <v>21</v>
      </c>
      <c r="D387" s="26">
        <v>1999</v>
      </c>
      <c r="E387" s="25">
        <f t="shared" si="13"/>
        <v>70</v>
      </c>
      <c r="F387">
        <v>4</v>
      </c>
      <c r="G387">
        <v>3</v>
      </c>
      <c r="H387">
        <v>3</v>
      </c>
      <c r="I387">
        <v>3</v>
      </c>
      <c r="J387">
        <v>3</v>
      </c>
      <c r="K387">
        <v>2</v>
      </c>
      <c r="L387">
        <v>2</v>
      </c>
      <c r="M387">
        <v>3</v>
      </c>
      <c r="N387">
        <v>2</v>
      </c>
      <c r="O387">
        <v>2</v>
      </c>
      <c r="P387">
        <v>4</v>
      </c>
      <c r="Q387">
        <v>3</v>
      </c>
      <c r="R387">
        <v>3</v>
      </c>
      <c r="S387">
        <v>3</v>
      </c>
      <c r="T387">
        <v>2</v>
      </c>
      <c r="U387">
        <v>4</v>
      </c>
      <c r="V387">
        <v>2</v>
      </c>
      <c r="W387">
        <v>4</v>
      </c>
      <c r="X387">
        <v>4</v>
      </c>
      <c r="Y387">
        <v>3</v>
      </c>
      <c r="Z387">
        <v>3</v>
      </c>
      <c r="AA387">
        <v>3</v>
      </c>
      <c r="AB387">
        <v>3</v>
      </c>
      <c r="AC387">
        <v>2</v>
      </c>
    </row>
    <row r="388" spans="1:29">
      <c r="A388" s="26">
        <v>20120</v>
      </c>
      <c r="B388" s="26">
        <v>1</v>
      </c>
      <c r="C388" s="26">
        <f t="shared" si="12"/>
        <v>21</v>
      </c>
      <c r="D388" s="26">
        <v>1999</v>
      </c>
      <c r="E388" s="25">
        <f t="shared" si="13"/>
        <v>51</v>
      </c>
      <c r="F388">
        <v>2</v>
      </c>
      <c r="G388">
        <v>3</v>
      </c>
      <c r="H388">
        <v>4</v>
      </c>
      <c r="I388">
        <v>1</v>
      </c>
      <c r="J388">
        <v>1</v>
      </c>
      <c r="K388">
        <v>1</v>
      </c>
      <c r="L388">
        <v>2</v>
      </c>
      <c r="M388">
        <v>3</v>
      </c>
      <c r="N388">
        <v>4</v>
      </c>
      <c r="O388">
        <v>1</v>
      </c>
      <c r="P388">
        <v>4</v>
      </c>
      <c r="Q388">
        <v>1</v>
      </c>
      <c r="R388">
        <v>3</v>
      </c>
      <c r="S388">
        <v>4</v>
      </c>
      <c r="T388">
        <v>1</v>
      </c>
      <c r="U388">
        <v>2</v>
      </c>
      <c r="V388">
        <v>1</v>
      </c>
      <c r="W388">
        <v>2</v>
      </c>
      <c r="X388">
        <v>1</v>
      </c>
      <c r="Y388">
        <v>2</v>
      </c>
      <c r="Z388">
        <v>1</v>
      </c>
      <c r="AA388">
        <v>4</v>
      </c>
      <c r="AB388">
        <v>1</v>
      </c>
      <c r="AC388">
        <v>2</v>
      </c>
    </row>
    <row r="389" spans="1:29">
      <c r="A389" s="26">
        <v>20463</v>
      </c>
      <c r="B389" s="26">
        <v>1</v>
      </c>
      <c r="C389" s="26">
        <f t="shared" si="12"/>
        <v>21</v>
      </c>
      <c r="D389" s="26">
        <v>1999</v>
      </c>
      <c r="E389" s="25">
        <f t="shared" si="13"/>
        <v>57</v>
      </c>
      <c r="F389">
        <v>2</v>
      </c>
      <c r="G389">
        <v>2</v>
      </c>
      <c r="H389">
        <v>2</v>
      </c>
      <c r="I389">
        <v>2</v>
      </c>
      <c r="J389">
        <v>2</v>
      </c>
      <c r="K389">
        <v>2</v>
      </c>
      <c r="L389">
        <v>3</v>
      </c>
      <c r="M389">
        <v>3</v>
      </c>
      <c r="N389">
        <v>2</v>
      </c>
      <c r="O389">
        <v>2</v>
      </c>
      <c r="P389">
        <v>3</v>
      </c>
      <c r="Q389">
        <v>3</v>
      </c>
      <c r="R389">
        <v>2</v>
      </c>
      <c r="S389">
        <v>3</v>
      </c>
      <c r="T389">
        <v>1</v>
      </c>
      <c r="U389">
        <v>3</v>
      </c>
      <c r="V389">
        <v>2</v>
      </c>
      <c r="W389">
        <v>3</v>
      </c>
      <c r="X389">
        <v>3</v>
      </c>
      <c r="Y389">
        <v>3</v>
      </c>
      <c r="Z389">
        <v>3</v>
      </c>
      <c r="AA389">
        <v>2</v>
      </c>
      <c r="AB389">
        <v>2</v>
      </c>
      <c r="AC389">
        <v>2</v>
      </c>
    </row>
    <row r="390" spans="1:29">
      <c r="A390" s="26">
        <v>20957</v>
      </c>
      <c r="B390" s="26">
        <v>1</v>
      </c>
      <c r="C390" s="26">
        <f t="shared" si="12"/>
        <v>21</v>
      </c>
      <c r="D390" s="26">
        <v>1999</v>
      </c>
      <c r="E390" s="25">
        <f t="shared" si="13"/>
        <v>54</v>
      </c>
      <c r="F390">
        <v>1</v>
      </c>
      <c r="G390">
        <v>3</v>
      </c>
      <c r="H390">
        <v>3</v>
      </c>
      <c r="I390">
        <v>3</v>
      </c>
      <c r="J390">
        <v>2</v>
      </c>
      <c r="K390">
        <v>1</v>
      </c>
      <c r="L390">
        <v>3</v>
      </c>
      <c r="M390">
        <v>2</v>
      </c>
      <c r="N390">
        <v>2</v>
      </c>
      <c r="O390">
        <v>1</v>
      </c>
      <c r="P390">
        <v>3</v>
      </c>
      <c r="Q390">
        <v>4</v>
      </c>
      <c r="R390">
        <v>1</v>
      </c>
      <c r="S390">
        <v>2</v>
      </c>
      <c r="T390">
        <v>3</v>
      </c>
      <c r="U390">
        <v>2</v>
      </c>
      <c r="V390">
        <v>2</v>
      </c>
      <c r="W390">
        <v>2</v>
      </c>
      <c r="X390">
        <v>4</v>
      </c>
      <c r="Y390">
        <v>2</v>
      </c>
      <c r="Z390">
        <v>2</v>
      </c>
      <c r="AA390">
        <v>2</v>
      </c>
      <c r="AB390">
        <v>2</v>
      </c>
      <c r="AC390">
        <v>2</v>
      </c>
    </row>
    <row r="391" spans="1:29">
      <c r="A391" s="26">
        <v>21814</v>
      </c>
      <c r="B391" s="26">
        <v>1</v>
      </c>
      <c r="C391" s="26">
        <f t="shared" si="12"/>
        <v>21</v>
      </c>
      <c r="D391" s="26">
        <v>1999</v>
      </c>
      <c r="E391" s="25">
        <f t="shared" si="13"/>
        <v>76</v>
      </c>
      <c r="F391">
        <v>4</v>
      </c>
      <c r="G391">
        <v>4</v>
      </c>
      <c r="H391">
        <v>4</v>
      </c>
      <c r="I391">
        <v>4</v>
      </c>
      <c r="J391">
        <v>4</v>
      </c>
      <c r="K391">
        <v>3</v>
      </c>
      <c r="L391">
        <v>3</v>
      </c>
      <c r="M391">
        <v>3</v>
      </c>
      <c r="N391">
        <v>3</v>
      </c>
      <c r="O391">
        <v>4</v>
      </c>
      <c r="P391">
        <v>4</v>
      </c>
      <c r="Q391">
        <v>4</v>
      </c>
      <c r="R391">
        <v>3</v>
      </c>
      <c r="S391">
        <v>3</v>
      </c>
      <c r="T391">
        <v>2</v>
      </c>
      <c r="U391">
        <v>2</v>
      </c>
      <c r="V391">
        <v>2</v>
      </c>
      <c r="W391">
        <v>3</v>
      </c>
      <c r="X391">
        <v>4</v>
      </c>
      <c r="Y391">
        <v>4</v>
      </c>
      <c r="Z391">
        <v>1</v>
      </c>
      <c r="AA391">
        <v>2</v>
      </c>
      <c r="AB391">
        <v>3</v>
      </c>
      <c r="AC391">
        <v>3</v>
      </c>
    </row>
    <row r="392" spans="1:29">
      <c r="A392" s="26">
        <v>22830</v>
      </c>
      <c r="B392" s="26">
        <v>1</v>
      </c>
      <c r="C392" s="26">
        <f t="shared" si="12"/>
        <v>21</v>
      </c>
      <c r="D392" s="26">
        <v>1999</v>
      </c>
      <c r="E392" s="25">
        <f t="shared" si="13"/>
        <v>75</v>
      </c>
      <c r="F392">
        <v>4</v>
      </c>
      <c r="G392">
        <v>3</v>
      </c>
      <c r="H392">
        <v>4</v>
      </c>
      <c r="I392">
        <v>3</v>
      </c>
      <c r="J392">
        <v>3</v>
      </c>
      <c r="K392">
        <v>3</v>
      </c>
      <c r="L392">
        <v>3</v>
      </c>
      <c r="M392">
        <v>4</v>
      </c>
      <c r="N392">
        <v>4</v>
      </c>
      <c r="O392">
        <v>3</v>
      </c>
      <c r="P392">
        <v>3</v>
      </c>
      <c r="Q392">
        <v>4</v>
      </c>
      <c r="R392">
        <v>3</v>
      </c>
      <c r="S392">
        <v>3</v>
      </c>
      <c r="T392">
        <v>3</v>
      </c>
      <c r="U392">
        <v>1</v>
      </c>
      <c r="V392">
        <v>2</v>
      </c>
      <c r="W392">
        <v>4</v>
      </c>
      <c r="X392">
        <v>3</v>
      </c>
      <c r="Y392">
        <v>2</v>
      </c>
      <c r="Z392">
        <v>4</v>
      </c>
      <c r="AA392">
        <v>3</v>
      </c>
      <c r="AB392">
        <v>3</v>
      </c>
      <c r="AC392">
        <v>3</v>
      </c>
    </row>
    <row r="393" spans="1:29">
      <c r="A393" s="26">
        <v>17391</v>
      </c>
      <c r="B393" s="26">
        <v>0</v>
      </c>
      <c r="C393" s="26">
        <f t="shared" si="12"/>
        <v>20</v>
      </c>
      <c r="D393" s="26">
        <v>2000</v>
      </c>
      <c r="E393" s="25">
        <f t="shared" si="13"/>
        <v>54</v>
      </c>
      <c r="F393">
        <v>4</v>
      </c>
      <c r="G393">
        <v>2</v>
      </c>
      <c r="H393">
        <v>2</v>
      </c>
      <c r="I393">
        <v>2</v>
      </c>
      <c r="J393">
        <v>2</v>
      </c>
      <c r="K393">
        <v>2</v>
      </c>
      <c r="L393">
        <v>3</v>
      </c>
      <c r="M393">
        <v>2</v>
      </c>
      <c r="N393">
        <v>2</v>
      </c>
      <c r="O393">
        <v>2</v>
      </c>
      <c r="P393">
        <v>3</v>
      </c>
      <c r="Q393">
        <v>3</v>
      </c>
      <c r="R393">
        <v>2</v>
      </c>
      <c r="S393">
        <v>2</v>
      </c>
      <c r="T393">
        <v>1</v>
      </c>
      <c r="U393">
        <v>2</v>
      </c>
      <c r="V393">
        <v>1</v>
      </c>
      <c r="W393">
        <v>3</v>
      </c>
      <c r="X393">
        <v>3</v>
      </c>
      <c r="Y393">
        <v>3</v>
      </c>
      <c r="Z393">
        <v>1</v>
      </c>
      <c r="AA393">
        <v>3</v>
      </c>
      <c r="AB393">
        <v>1</v>
      </c>
      <c r="AC393">
        <v>3</v>
      </c>
    </row>
    <row r="394" spans="1:29">
      <c r="A394" s="26">
        <v>19444</v>
      </c>
      <c r="B394" s="26">
        <v>0</v>
      </c>
      <c r="C394" s="26">
        <f t="shared" si="12"/>
        <v>20</v>
      </c>
      <c r="D394" s="26">
        <v>2000</v>
      </c>
      <c r="E394" s="25">
        <f t="shared" si="13"/>
        <v>44</v>
      </c>
      <c r="F394">
        <v>3</v>
      </c>
      <c r="G394">
        <v>1</v>
      </c>
      <c r="H394">
        <v>1</v>
      </c>
      <c r="I394">
        <v>1</v>
      </c>
      <c r="J394">
        <v>2</v>
      </c>
      <c r="K394">
        <v>2</v>
      </c>
      <c r="L394">
        <v>1</v>
      </c>
      <c r="M394">
        <v>2</v>
      </c>
      <c r="N394">
        <v>2</v>
      </c>
      <c r="O394">
        <v>3</v>
      </c>
      <c r="P394">
        <v>2</v>
      </c>
      <c r="Q394">
        <v>4</v>
      </c>
      <c r="R394">
        <v>1</v>
      </c>
      <c r="S394">
        <v>4</v>
      </c>
      <c r="T394">
        <v>1</v>
      </c>
      <c r="U394">
        <v>1</v>
      </c>
      <c r="V394">
        <v>1</v>
      </c>
      <c r="W394">
        <v>3</v>
      </c>
      <c r="X394">
        <v>3</v>
      </c>
      <c r="Y394">
        <v>1</v>
      </c>
      <c r="Z394">
        <v>1</v>
      </c>
      <c r="AA394">
        <v>2</v>
      </c>
      <c r="AB394">
        <v>1</v>
      </c>
      <c r="AC394">
        <v>1</v>
      </c>
    </row>
    <row r="395" spans="1:29">
      <c r="A395" s="26">
        <v>19475</v>
      </c>
      <c r="B395" s="26">
        <v>0</v>
      </c>
      <c r="C395" s="26">
        <f t="shared" si="12"/>
        <v>20</v>
      </c>
      <c r="D395" s="26">
        <v>2000</v>
      </c>
      <c r="E395" s="25">
        <f t="shared" si="13"/>
        <v>60</v>
      </c>
      <c r="F395">
        <v>4</v>
      </c>
      <c r="G395">
        <v>2</v>
      </c>
      <c r="H395">
        <v>2</v>
      </c>
      <c r="I395">
        <v>2</v>
      </c>
      <c r="J395">
        <v>2</v>
      </c>
      <c r="K395">
        <v>3</v>
      </c>
      <c r="L395">
        <v>2</v>
      </c>
      <c r="M395">
        <v>2</v>
      </c>
      <c r="N395">
        <v>2</v>
      </c>
      <c r="O395">
        <v>3</v>
      </c>
      <c r="P395">
        <v>3</v>
      </c>
      <c r="Q395">
        <v>4</v>
      </c>
      <c r="R395">
        <v>2</v>
      </c>
      <c r="S395">
        <v>3</v>
      </c>
      <c r="T395">
        <v>2</v>
      </c>
      <c r="U395">
        <v>3</v>
      </c>
      <c r="V395">
        <v>2</v>
      </c>
      <c r="W395">
        <v>3</v>
      </c>
      <c r="X395">
        <v>3</v>
      </c>
      <c r="Y395">
        <v>3</v>
      </c>
      <c r="Z395">
        <v>2</v>
      </c>
      <c r="AA395">
        <v>2</v>
      </c>
      <c r="AB395">
        <v>2</v>
      </c>
      <c r="AC395">
        <v>2</v>
      </c>
    </row>
    <row r="396" spans="1:29">
      <c r="A396" s="26">
        <v>19502</v>
      </c>
      <c r="B396" s="26">
        <v>0</v>
      </c>
      <c r="C396" s="26">
        <f t="shared" si="12"/>
        <v>20</v>
      </c>
      <c r="D396" s="26">
        <v>2000</v>
      </c>
      <c r="E396" s="25">
        <f t="shared" si="13"/>
        <v>58</v>
      </c>
      <c r="F396">
        <v>4</v>
      </c>
      <c r="G396">
        <v>2</v>
      </c>
      <c r="H396">
        <v>2</v>
      </c>
      <c r="I396">
        <v>2</v>
      </c>
      <c r="J396">
        <v>2</v>
      </c>
      <c r="K396">
        <v>4</v>
      </c>
      <c r="L396">
        <v>2</v>
      </c>
      <c r="M396">
        <v>2</v>
      </c>
      <c r="N396">
        <v>1</v>
      </c>
      <c r="O396">
        <v>4</v>
      </c>
      <c r="P396">
        <v>3</v>
      </c>
      <c r="Q396">
        <v>4</v>
      </c>
      <c r="R396">
        <v>2</v>
      </c>
      <c r="S396">
        <v>2</v>
      </c>
      <c r="T396">
        <v>2</v>
      </c>
      <c r="U396">
        <v>1</v>
      </c>
      <c r="V396">
        <v>1</v>
      </c>
      <c r="W396">
        <v>3</v>
      </c>
      <c r="X396">
        <v>3</v>
      </c>
      <c r="Y396">
        <v>3</v>
      </c>
      <c r="Z396">
        <v>2</v>
      </c>
      <c r="AA396">
        <v>3</v>
      </c>
      <c r="AB396">
        <v>2</v>
      </c>
      <c r="AC396">
        <v>2</v>
      </c>
    </row>
    <row r="397" spans="1:29">
      <c r="A397" s="26">
        <v>19569</v>
      </c>
      <c r="B397" s="26">
        <v>0</v>
      </c>
      <c r="C397" s="26">
        <f t="shared" si="12"/>
        <v>20</v>
      </c>
      <c r="D397" s="26">
        <v>2000</v>
      </c>
      <c r="E397" s="25">
        <f t="shared" si="13"/>
        <v>74</v>
      </c>
      <c r="F397">
        <v>4</v>
      </c>
      <c r="G397">
        <v>4</v>
      </c>
      <c r="H397">
        <v>2</v>
      </c>
      <c r="I397">
        <v>3</v>
      </c>
      <c r="J397">
        <v>3</v>
      </c>
      <c r="K397">
        <v>4</v>
      </c>
      <c r="L397">
        <v>2</v>
      </c>
      <c r="M397">
        <v>3</v>
      </c>
      <c r="N397">
        <v>3</v>
      </c>
      <c r="O397">
        <v>4</v>
      </c>
      <c r="P397">
        <v>3</v>
      </c>
      <c r="Q397">
        <v>4</v>
      </c>
      <c r="R397">
        <v>3</v>
      </c>
      <c r="S397">
        <v>3</v>
      </c>
      <c r="T397">
        <v>2</v>
      </c>
      <c r="U397">
        <v>4</v>
      </c>
      <c r="V397">
        <v>2</v>
      </c>
      <c r="W397">
        <v>3</v>
      </c>
      <c r="X397">
        <v>4</v>
      </c>
      <c r="Y397">
        <v>4</v>
      </c>
      <c r="Z397">
        <v>2</v>
      </c>
      <c r="AA397">
        <v>3</v>
      </c>
      <c r="AB397">
        <v>2</v>
      </c>
      <c r="AC397">
        <v>3</v>
      </c>
    </row>
    <row r="398" spans="1:29">
      <c r="A398" s="26">
        <v>20014</v>
      </c>
      <c r="B398" s="26">
        <v>0</v>
      </c>
      <c r="C398" s="26">
        <f t="shared" si="12"/>
        <v>20</v>
      </c>
      <c r="D398" s="26">
        <v>2000</v>
      </c>
      <c r="E398" s="25">
        <f t="shared" si="13"/>
        <v>69</v>
      </c>
      <c r="F398">
        <v>4</v>
      </c>
      <c r="G398">
        <v>2</v>
      </c>
      <c r="H398">
        <v>4</v>
      </c>
      <c r="I398">
        <v>1</v>
      </c>
      <c r="J398">
        <v>2</v>
      </c>
      <c r="K398">
        <v>4</v>
      </c>
      <c r="L398">
        <v>2</v>
      </c>
      <c r="M398">
        <v>3</v>
      </c>
      <c r="N398">
        <v>2</v>
      </c>
      <c r="O398">
        <v>2</v>
      </c>
      <c r="P398">
        <v>4</v>
      </c>
      <c r="Q398">
        <v>4</v>
      </c>
      <c r="R398">
        <v>2</v>
      </c>
      <c r="S398">
        <v>3</v>
      </c>
      <c r="T398">
        <v>3</v>
      </c>
      <c r="U398">
        <v>2</v>
      </c>
      <c r="V398">
        <v>4</v>
      </c>
      <c r="W398">
        <v>2</v>
      </c>
      <c r="X398">
        <v>4</v>
      </c>
      <c r="Y398">
        <v>4</v>
      </c>
      <c r="Z398">
        <v>2</v>
      </c>
      <c r="AA398">
        <v>3</v>
      </c>
      <c r="AB398">
        <v>2</v>
      </c>
      <c r="AC398">
        <v>4</v>
      </c>
    </row>
    <row r="399" spans="1:29">
      <c r="A399" s="26">
        <v>20020</v>
      </c>
      <c r="B399" s="26">
        <v>0</v>
      </c>
      <c r="C399" s="26">
        <f t="shared" si="12"/>
        <v>20</v>
      </c>
      <c r="D399" s="26">
        <v>2000</v>
      </c>
      <c r="E399" s="25">
        <f t="shared" si="13"/>
        <v>66</v>
      </c>
      <c r="F399">
        <v>3</v>
      </c>
      <c r="G399">
        <v>3</v>
      </c>
      <c r="H399">
        <v>2</v>
      </c>
      <c r="I399">
        <v>2</v>
      </c>
      <c r="J399">
        <v>3</v>
      </c>
      <c r="K399">
        <v>3</v>
      </c>
      <c r="L399">
        <v>3</v>
      </c>
      <c r="M399">
        <v>3</v>
      </c>
      <c r="N399">
        <v>2</v>
      </c>
      <c r="O399">
        <v>2</v>
      </c>
      <c r="P399">
        <v>3</v>
      </c>
      <c r="Q399">
        <v>4</v>
      </c>
      <c r="R399">
        <v>2</v>
      </c>
      <c r="S399">
        <v>3</v>
      </c>
      <c r="T399">
        <v>3</v>
      </c>
      <c r="U399">
        <v>2</v>
      </c>
      <c r="V399">
        <v>2</v>
      </c>
      <c r="W399">
        <v>3</v>
      </c>
      <c r="X399">
        <v>4</v>
      </c>
      <c r="Y399">
        <v>3</v>
      </c>
      <c r="Z399">
        <v>3</v>
      </c>
      <c r="AA399">
        <v>3</v>
      </c>
      <c r="AB399">
        <v>2</v>
      </c>
      <c r="AC399">
        <v>3</v>
      </c>
    </row>
    <row r="400" spans="1:29">
      <c r="A400" s="26">
        <v>20077</v>
      </c>
      <c r="B400" s="26">
        <v>0</v>
      </c>
      <c r="C400" s="26">
        <f t="shared" si="12"/>
        <v>20</v>
      </c>
      <c r="D400" s="26">
        <v>2000</v>
      </c>
      <c r="E400" s="25">
        <f t="shared" si="13"/>
        <v>65</v>
      </c>
      <c r="F400">
        <v>3</v>
      </c>
      <c r="G400">
        <v>4</v>
      </c>
      <c r="H400">
        <v>3</v>
      </c>
      <c r="I400">
        <v>3</v>
      </c>
      <c r="J400">
        <v>3</v>
      </c>
      <c r="K400">
        <v>2</v>
      </c>
      <c r="L400">
        <v>3</v>
      </c>
      <c r="M400">
        <v>2</v>
      </c>
      <c r="N400">
        <v>3</v>
      </c>
      <c r="O400">
        <v>2</v>
      </c>
      <c r="P400">
        <v>3</v>
      </c>
      <c r="Q400">
        <v>3</v>
      </c>
      <c r="R400">
        <v>3</v>
      </c>
      <c r="S400">
        <v>3</v>
      </c>
      <c r="T400">
        <v>3</v>
      </c>
      <c r="U400">
        <v>2</v>
      </c>
      <c r="V400">
        <v>3</v>
      </c>
      <c r="W400">
        <v>2</v>
      </c>
      <c r="X400">
        <v>3</v>
      </c>
      <c r="Y400">
        <v>3</v>
      </c>
      <c r="Z400">
        <v>1</v>
      </c>
      <c r="AA400">
        <v>4</v>
      </c>
      <c r="AB400">
        <v>2</v>
      </c>
      <c r="AC400">
        <v>2</v>
      </c>
    </row>
    <row r="401" spans="1:29">
      <c r="A401" s="26">
        <v>20357</v>
      </c>
      <c r="B401" s="26">
        <v>0</v>
      </c>
      <c r="C401" s="26">
        <f t="shared" si="12"/>
        <v>20</v>
      </c>
      <c r="D401" s="26">
        <v>2000</v>
      </c>
      <c r="E401" s="25">
        <f t="shared" si="13"/>
        <v>56</v>
      </c>
      <c r="F401">
        <v>1</v>
      </c>
      <c r="G401">
        <v>1</v>
      </c>
      <c r="H401">
        <v>3</v>
      </c>
      <c r="I401">
        <v>2</v>
      </c>
      <c r="J401">
        <v>1</v>
      </c>
      <c r="K401">
        <v>1</v>
      </c>
      <c r="L401">
        <v>2</v>
      </c>
      <c r="M401">
        <v>3</v>
      </c>
      <c r="N401">
        <v>1</v>
      </c>
      <c r="O401">
        <v>1</v>
      </c>
      <c r="P401">
        <v>3</v>
      </c>
      <c r="Q401">
        <v>4</v>
      </c>
      <c r="R401">
        <v>1</v>
      </c>
      <c r="S401">
        <v>2</v>
      </c>
      <c r="T401">
        <v>2</v>
      </c>
      <c r="U401">
        <v>4</v>
      </c>
      <c r="V401">
        <v>2</v>
      </c>
      <c r="W401">
        <v>3</v>
      </c>
      <c r="X401">
        <v>4</v>
      </c>
      <c r="Y401">
        <v>4</v>
      </c>
      <c r="Z401">
        <v>3</v>
      </c>
      <c r="AA401">
        <v>4</v>
      </c>
      <c r="AB401">
        <v>2</v>
      </c>
      <c r="AC401">
        <v>2</v>
      </c>
    </row>
    <row r="402" spans="1:29">
      <c r="A402" s="26">
        <v>20374</v>
      </c>
      <c r="B402" s="26">
        <v>0</v>
      </c>
      <c r="C402" s="26">
        <f t="shared" si="12"/>
        <v>20</v>
      </c>
      <c r="D402" s="26">
        <v>2000</v>
      </c>
      <c r="E402" s="25">
        <f t="shared" si="13"/>
        <v>59</v>
      </c>
      <c r="F402">
        <v>3</v>
      </c>
      <c r="G402">
        <v>3</v>
      </c>
      <c r="H402">
        <v>2</v>
      </c>
      <c r="I402">
        <v>3</v>
      </c>
      <c r="J402">
        <v>2</v>
      </c>
      <c r="K402">
        <v>4</v>
      </c>
      <c r="L402">
        <v>2</v>
      </c>
      <c r="M402">
        <v>2</v>
      </c>
      <c r="N402">
        <v>3</v>
      </c>
      <c r="O402">
        <v>1</v>
      </c>
      <c r="P402">
        <v>2</v>
      </c>
      <c r="Q402">
        <v>3</v>
      </c>
      <c r="R402">
        <v>2</v>
      </c>
      <c r="S402">
        <v>2</v>
      </c>
      <c r="T402">
        <v>3</v>
      </c>
      <c r="U402">
        <v>2</v>
      </c>
      <c r="V402">
        <v>2</v>
      </c>
      <c r="W402">
        <v>3</v>
      </c>
      <c r="X402">
        <v>4</v>
      </c>
      <c r="Y402">
        <v>2</v>
      </c>
      <c r="Z402">
        <v>3</v>
      </c>
      <c r="AA402">
        <v>2</v>
      </c>
      <c r="AB402">
        <v>1</v>
      </c>
      <c r="AC402">
        <v>3</v>
      </c>
    </row>
    <row r="403" spans="1:29">
      <c r="A403" s="26">
        <v>20379</v>
      </c>
      <c r="B403" s="26">
        <v>0</v>
      </c>
      <c r="C403" s="26">
        <f t="shared" si="12"/>
        <v>20</v>
      </c>
      <c r="D403" s="26">
        <v>2000</v>
      </c>
      <c r="E403" s="25">
        <f t="shared" si="13"/>
        <v>61</v>
      </c>
      <c r="F403">
        <v>4</v>
      </c>
      <c r="G403">
        <v>3</v>
      </c>
      <c r="H403">
        <v>3</v>
      </c>
      <c r="I403">
        <v>3</v>
      </c>
      <c r="J403">
        <v>3</v>
      </c>
      <c r="K403">
        <v>3</v>
      </c>
      <c r="L403">
        <v>2</v>
      </c>
      <c r="M403">
        <v>1</v>
      </c>
      <c r="N403">
        <v>1</v>
      </c>
      <c r="O403">
        <v>3</v>
      </c>
      <c r="P403">
        <v>3</v>
      </c>
      <c r="Q403">
        <v>4</v>
      </c>
      <c r="R403">
        <v>3</v>
      </c>
      <c r="S403">
        <v>3</v>
      </c>
      <c r="T403">
        <v>1</v>
      </c>
      <c r="U403">
        <v>1</v>
      </c>
      <c r="V403">
        <v>2</v>
      </c>
      <c r="W403">
        <v>2</v>
      </c>
      <c r="X403">
        <v>2</v>
      </c>
      <c r="Y403">
        <v>3</v>
      </c>
      <c r="Z403">
        <v>2</v>
      </c>
      <c r="AA403">
        <v>4</v>
      </c>
      <c r="AB403">
        <v>3</v>
      </c>
      <c r="AC403">
        <v>2</v>
      </c>
    </row>
    <row r="404" spans="1:29">
      <c r="A404" s="26">
        <v>20467</v>
      </c>
      <c r="B404" s="26">
        <v>0</v>
      </c>
      <c r="C404" s="26">
        <f t="shared" si="12"/>
        <v>20</v>
      </c>
      <c r="D404" s="26">
        <v>2000</v>
      </c>
      <c r="E404" s="25">
        <f t="shared" si="13"/>
        <v>38</v>
      </c>
      <c r="F404">
        <v>3</v>
      </c>
      <c r="G404">
        <v>1</v>
      </c>
      <c r="H404">
        <v>1</v>
      </c>
      <c r="I404">
        <v>1</v>
      </c>
      <c r="J404">
        <v>1</v>
      </c>
      <c r="K404">
        <v>3</v>
      </c>
      <c r="L404">
        <v>1</v>
      </c>
      <c r="M404">
        <v>1</v>
      </c>
      <c r="N404">
        <v>2</v>
      </c>
      <c r="O404">
        <v>3</v>
      </c>
      <c r="P404">
        <v>2</v>
      </c>
      <c r="Q404">
        <v>4</v>
      </c>
      <c r="R404">
        <v>1</v>
      </c>
      <c r="S404">
        <v>2</v>
      </c>
      <c r="T404">
        <v>1</v>
      </c>
      <c r="U404">
        <v>1</v>
      </c>
      <c r="V404">
        <v>1</v>
      </c>
      <c r="W404">
        <v>1</v>
      </c>
      <c r="X404">
        <v>1</v>
      </c>
      <c r="Y404">
        <v>2</v>
      </c>
      <c r="Z404">
        <v>1</v>
      </c>
      <c r="AA404">
        <v>2</v>
      </c>
      <c r="AB404">
        <v>1</v>
      </c>
      <c r="AC404">
        <v>1</v>
      </c>
    </row>
    <row r="405" spans="1:29">
      <c r="A405" s="26">
        <v>20528</v>
      </c>
      <c r="B405" s="26">
        <v>0</v>
      </c>
      <c r="C405" s="26">
        <f t="shared" si="12"/>
        <v>20</v>
      </c>
      <c r="D405" s="26">
        <v>2000</v>
      </c>
      <c r="E405" s="25">
        <f t="shared" si="13"/>
        <v>45</v>
      </c>
      <c r="F405">
        <v>4</v>
      </c>
      <c r="G405">
        <v>1</v>
      </c>
      <c r="H405">
        <v>2</v>
      </c>
      <c r="I405">
        <v>1</v>
      </c>
      <c r="J405">
        <v>1</v>
      </c>
      <c r="K405">
        <v>2</v>
      </c>
      <c r="L405">
        <v>2</v>
      </c>
      <c r="M405">
        <v>1</v>
      </c>
      <c r="N405">
        <v>1</v>
      </c>
      <c r="O405">
        <v>1</v>
      </c>
      <c r="P405">
        <v>1</v>
      </c>
      <c r="Q405">
        <v>4</v>
      </c>
      <c r="R405">
        <v>2</v>
      </c>
      <c r="S405">
        <v>2</v>
      </c>
      <c r="T405">
        <v>1</v>
      </c>
      <c r="U405">
        <v>2</v>
      </c>
      <c r="V405">
        <v>2</v>
      </c>
      <c r="W405">
        <v>3</v>
      </c>
      <c r="X405">
        <v>2</v>
      </c>
      <c r="Y405">
        <v>3</v>
      </c>
      <c r="Z405">
        <v>2</v>
      </c>
      <c r="AA405">
        <v>2</v>
      </c>
      <c r="AB405">
        <v>2</v>
      </c>
      <c r="AC405">
        <v>1</v>
      </c>
    </row>
    <row r="406" spans="1:29">
      <c r="A406" s="26">
        <v>20617</v>
      </c>
      <c r="B406" s="26">
        <v>0</v>
      </c>
      <c r="C406" s="26">
        <f t="shared" si="12"/>
        <v>20</v>
      </c>
      <c r="D406" s="26">
        <v>2000</v>
      </c>
      <c r="E406" s="25">
        <f t="shared" si="13"/>
        <v>69</v>
      </c>
      <c r="F406">
        <v>3</v>
      </c>
      <c r="G406">
        <v>3</v>
      </c>
      <c r="H406">
        <v>4</v>
      </c>
      <c r="I406">
        <v>4</v>
      </c>
      <c r="J406">
        <v>3</v>
      </c>
      <c r="K406">
        <v>1</v>
      </c>
      <c r="L406">
        <v>3</v>
      </c>
      <c r="M406">
        <v>2</v>
      </c>
      <c r="N406">
        <v>2</v>
      </c>
      <c r="O406">
        <v>3</v>
      </c>
      <c r="P406">
        <v>3</v>
      </c>
      <c r="Q406">
        <v>4</v>
      </c>
      <c r="R406">
        <v>3</v>
      </c>
      <c r="S406">
        <v>3</v>
      </c>
      <c r="T406">
        <v>3</v>
      </c>
      <c r="U406">
        <v>3</v>
      </c>
      <c r="V406">
        <v>2</v>
      </c>
      <c r="W406">
        <v>1</v>
      </c>
      <c r="X406">
        <v>4</v>
      </c>
      <c r="Y406">
        <v>4</v>
      </c>
      <c r="Z406">
        <v>3</v>
      </c>
      <c r="AA406">
        <v>3</v>
      </c>
      <c r="AB406">
        <v>2</v>
      </c>
      <c r="AC406">
        <v>3</v>
      </c>
    </row>
    <row r="407" spans="1:29">
      <c r="A407" s="26">
        <v>20709</v>
      </c>
      <c r="B407" s="26">
        <v>0</v>
      </c>
      <c r="C407" s="26">
        <f t="shared" si="12"/>
        <v>20</v>
      </c>
      <c r="D407" s="26">
        <v>2000</v>
      </c>
      <c r="E407" s="25">
        <f t="shared" si="13"/>
        <v>50</v>
      </c>
      <c r="F407">
        <v>4</v>
      </c>
      <c r="G407">
        <v>1</v>
      </c>
      <c r="H407">
        <v>1</v>
      </c>
      <c r="I407">
        <v>1</v>
      </c>
      <c r="J407">
        <v>1</v>
      </c>
      <c r="K407">
        <v>3</v>
      </c>
      <c r="L407">
        <v>1</v>
      </c>
      <c r="M407">
        <v>1</v>
      </c>
      <c r="N407">
        <v>1</v>
      </c>
      <c r="O407">
        <v>3</v>
      </c>
      <c r="P407">
        <v>4</v>
      </c>
      <c r="Q407">
        <v>4</v>
      </c>
      <c r="R407">
        <v>1</v>
      </c>
      <c r="S407">
        <v>3</v>
      </c>
      <c r="T407">
        <v>1</v>
      </c>
      <c r="U407">
        <v>1</v>
      </c>
      <c r="V407">
        <v>1</v>
      </c>
      <c r="W407">
        <v>1</v>
      </c>
      <c r="X407">
        <v>4</v>
      </c>
      <c r="Y407">
        <v>3</v>
      </c>
      <c r="Z407">
        <v>3</v>
      </c>
      <c r="AA407">
        <v>4</v>
      </c>
      <c r="AB407">
        <v>1</v>
      </c>
      <c r="AC407">
        <v>2</v>
      </c>
    </row>
    <row r="408" spans="1:29">
      <c r="A408" s="26">
        <v>21253</v>
      </c>
      <c r="B408" s="26">
        <v>0</v>
      </c>
      <c r="C408" s="26">
        <f t="shared" si="12"/>
        <v>20</v>
      </c>
      <c r="D408" s="26">
        <v>2000</v>
      </c>
      <c r="E408" s="25">
        <f t="shared" si="13"/>
        <v>63</v>
      </c>
      <c r="F408">
        <v>1</v>
      </c>
      <c r="G408">
        <v>4</v>
      </c>
      <c r="H408">
        <v>3</v>
      </c>
      <c r="I408">
        <v>3</v>
      </c>
      <c r="J408">
        <v>3</v>
      </c>
      <c r="K408">
        <v>2</v>
      </c>
      <c r="L408">
        <v>3</v>
      </c>
      <c r="M408">
        <v>2</v>
      </c>
      <c r="N408">
        <v>1</v>
      </c>
      <c r="O408">
        <v>1</v>
      </c>
      <c r="P408">
        <v>4</v>
      </c>
      <c r="Q408">
        <v>4</v>
      </c>
      <c r="R408">
        <v>3</v>
      </c>
      <c r="S408">
        <v>4</v>
      </c>
      <c r="T408">
        <v>1</v>
      </c>
      <c r="U408">
        <v>2</v>
      </c>
      <c r="V408">
        <v>2</v>
      </c>
      <c r="W408">
        <v>3</v>
      </c>
      <c r="X408">
        <v>4</v>
      </c>
      <c r="Y408">
        <v>2</v>
      </c>
      <c r="Z408">
        <v>2</v>
      </c>
      <c r="AA408">
        <v>4</v>
      </c>
      <c r="AB408">
        <v>3</v>
      </c>
      <c r="AC408">
        <v>2</v>
      </c>
    </row>
    <row r="409" spans="1:29">
      <c r="A409" s="26">
        <v>21444</v>
      </c>
      <c r="B409" s="26">
        <v>0</v>
      </c>
      <c r="C409" s="26">
        <f t="shared" si="12"/>
        <v>20</v>
      </c>
      <c r="D409" s="26">
        <v>2000</v>
      </c>
      <c r="E409" s="25">
        <f t="shared" si="13"/>
        <v>57</v>
      </c>
      <c r="F409">
        <v>3</v>
      </c>
      <c r="G409">
        <v>2</v>
      </c>
      <c r="H409">
        <v>3</v>
      </c>
      <c r="I409">
        <v>2</v>
      </c>
      <c r="J409">
        <v>2</v>
      </c>
      <c r="K409">
        <v>2</v>
      </c>
      <c r="L409">
        <v>3</v>
      </c>
      <c r="M409">
        <v>2</v>
      </c>
      <c r="N409">
        <v>2</v>
      </c>
      <c r="O409">
        <v>2</v>
      </c>
      <c r="P409">
        <v>3</v>
      </c>
      <c r="Q409">
        <v>3</v>
      </c>
      <c r="R409">
        <v>2</v>
      </c>
      <c r="S409">
        <v>3</v>
      </c>
      <c r="T409">
        <v>2</v>
      </c>
      <c r="U409">
        <v>3</v>
      </c>
      <c r="V409">
        <v>2</v>
      </c>
      <c r="W409">
        <v>2</v>
      </c>
      <c r="X409">
        <v>3</v>
      </c>
      <c r="Y409">
        <v>3</v>
      </c>
      <c r="Z409">
        <v>2</v>
      </c>
      <c r="AA409">
        <v>2</v>
      </c>
      <c r="AB409">
        <v>2</v>
      </c>
      <c r="AC409">
        <v>2</v>
      </c>
    </row>
    <row r="410" spans="1:29">
      <c r="A410" s="26">
        <v>21445</v>
      </c>
      <c r="B410" s="26">
        <v>0</v>
      </c>
      <c r="C410" s="26">
        <f t="shared" si="12"/>
        <v>20</v>
      </c>
      <c r="D410" s="26">
        <v>2000</v>
      </c>
      <c r="E410" s="25">
        <f t="shared" si="13"/>
        <v>61</v>
      </c>
      <c r="F410">
        <v>2</v>
      </c>
      <c r="G410">
        <v>3</v>
      </c>
      <c r="H410">
        <v>4</v>
      </c>
      <c r="I410">
        <v>4</v>
      </c>
      <c r="J410">
        <v>1</v>
      </c>
      <c r="K410">
        <v>2</v>
      </c>
      <c r="L410">
        <v>2</v>
      </c>
      <c r="M410">
        <v>4</v>
      </c>
      <c r="N410">
        <v>1</v>
      </c>
      <c r="O410">
        <v>1</v>
      </c>
      <c r="P410">
        <v>4</v>
      </c>
      <c r="Q410">
        <v>2</v>
      </c>
      <c r="R410">
        <v>3</v>
      </c>
      <c r="S410">
        <v>4</v>
      </c>
      <c r="T410">
        <v>4</v>
      </c>
      <c r="U410">
        <v>3</v>
      </c>
      <c r="V410">
        <v>1</v>
      </c>
      <c r="W410">
        <v>2</v>
      </c>
      <c r="X410">
        <v>2</v>
      </c>
      <c r="Y410">
        <v>1</v>
      </c>
      <c r="Z410">
        <v>4</v>
      </c>
      <c r="AA410">
        <v>3</v>
      </c>
      <c r="AB410">
        <v>2</v>
      </c>
      <c r="AC410">
        <v>2</v>
      </c>
    </row>
    <row r="411" spans="1:29">
      <c r="A411" s="26">
        <v>21583</v>
      </c>
      <c r="B411" s="26">
        <v>0</v>
      </c>
      <c r="C411" s="26">
        <f t="shared" si="12"/>
        <v>20</v>
      </c>
      <c r="D411" s="26">
        <v>2000</v>
      </c>
      <c r="E411" s="25">
        <f t="shared" si="13"/>
        <v>72</v>
      </c>
      <c r="F411">
        <v>4</v>
      </c>
      <c r="G411">
        <v>4</v>
      </c>
      <c r="H411">
        <v>3</v>
      </c>
      <c r="I411">
        <v>4</v>
      </c>
      <c r="J411">
        <v>4</v>
      </c>
      <c r="K411">
        <v>3</v>
      </c>
      <c r="L411">
        <v>3</v>
      </c>
      <c r="M411">
        <v>3</v>
      </c>
      <c r="N411">
        <v>2</v>
      </c>
      <c r="O411">
        <v>3</v>
      </c>
      <c r="P411">
        <v>4</v>
      </c>
      <c r="Q411">
        <v>4</v>
      </c>
      <c r="R411">
        <v>3</v>
      </c>
      <c r="S411">
        <v>3</v>
      </c>
      <c r="T411">
        <v>2</v>
      </c>
      <c r="U411">
        <v>2</v>
      </c>
      <c r="V411">
        <v>2</v>
      </c>
      <c r="W411">
        <v>3</v>
      </c>
      <c r="X411">
        <v>3</v>
      </c>
      <c r="Y411">
        <v>3</v>
      </c>
      <c r="Z411">
        <v>2</v>
      </c>
      <c r="AA411">
        <v>3</v>
      </c>
      <c r="AB411">
        <v>2</v>
      </c>
      <c r="AC411">
        <v>3</v>
      </c>
    </row>
    <row r="412" spans="1:29">
      <c r="A412" s="26">
        <v>21628</v>
      </c>
      <c r="B412" s="26">
        <v>0</v>
      </c>
      <c r="C412" s="26">
        <f t="shared" si="12"/>
        <v>20</v>
      </c>
      <c r="D412" s="26">
        <v>2000</v>
      </c>
      <c r="E412" s="25">
        <f t="shared" si="13"/>
        <v>73</v>
      </c>
      <c r="F412">
        <v>4</v>
      </c>
      <c r="G412">
        <v>4</v>
      </c>
      <c r="H412">
        <v>3</v>
      </c>
      <c r="I412">
        <v>4</v>
      </c>
      <c r="J412">
        <v>2</v>
      </c>
      <c r="K412">
        <v>4</v>
      </c>
      <c r="L412">
        <v>4</v>
      </c>
      <c r="M412">
        <v>2</v>
      </c>
      <c r="N412">
        <v>3</v>
      </c>
      <c r="O412">
        <v>4</v>
      </c>
      <c r="P412">
        <v>3</v>
      </c>
      <c r="Q412">
        <v>4</v>
      </c>
      <c r="R412">
        <v>3</v>
      </c>
      <c r="S412">
        <v>1</v>
      </c>
      <c r="T412">
        <v>3</v>
      </c>
      <c r="U412">
        <v>2</v>
      </c>
      <c r="V412">
        <v>3</v>
      </c>
      <c r="W412">
        <v>2</v>
      </c>
      <c r="X412">
        <v>4</v>
      </c>
      <c r="Y412">
        <v>4</v>
      </c>
      <c r="Z412">
        <v>4</v>
      </c>
      <c r="AA412">
        <v>2</v>
      </c>
      <c r="AB412">
        <v>1</v>
      </c>
      <c r="AC412">
        <v>3</v>
      </c>
    </row>
    <row r="413" spans="1:29">
      <c r="A413" s="26">
        <v>21675</v>
      </c>
      <c r="B413" s="26">
        <v>0</v>
      </c>
      <c r="C413" s="26">
        <f t="shared" si="12"/>
        <v>20</v>
      </c>
      <c r="D413" s="26">
        <v>2000</v>
      </c>
      <c r="E413" s="25">
        <f t="shared" si="13"/>
        <v>48</v>
      </c>
      <c r="F413">
        <v>4</v>
      </c>
      <c r="G413">
        <v>1</v>
      </c>
      <c r="H413">
        <v>1</v>
      </c>
      <c r="I413">
        <v>1</v>
      </c>
      <c r="J413">
        <v>1</v>
      </c>
      <c r="K413">
        <v>2</v>
      </c>
      <c r="L413">
        <v>2</v>
      </c>
      <c r="M413">
        <v>2</v>
      </c>
      <c r="N413">
        <v>1</v>
      </c>
      <c r="O413">
        <v>2</v>
      </c>
      <c r="P413">
        <v>3</v>
      </c>
      <c r="Q413">
        <v>4</v>
      </c>
      <c r="R413">
        <v>1</v>
      </c>
      <c r="S413">
        <v>4</v>
      </c>
      <c r="T413">
        <v>1</v>
      </c>
      <c r="U413">
        <v>2</v>
      </c>
      <c r="V413">
        <v>2</v>
      </c>
      <c r="W413">
        <v>2</v>
      </c>
      <c r="X413">
        <v>4</v>
      </c>
      <c r="Y413">
        <v>2</v>
      </c>
      <c r="Z413">
        <v>1</v>
      </c>
      <c r="AA413">
        <v>3</v>
      </c>
      <c r="AB413">
        <v>1</v>
      </c>
      <c r="AC413">
        <v>1</v>
      </c>
    </row>
    <row r="414" spans="1:29">
      <c r="A414" s="26">
        <v>21762</v>
      </c>
      <c r="B414" s="26">
        <v>0</v>
      </c>
      <c r="C414" s="26">
        <f t="shared" si="12"/>
        <v>20</v>
      </c>
      <c r="D414" s="26">
        <v>2000</v>
      </c>
      <c r="E414" s="25">
        <f t="shared" si="13"/>
        <v>66</v>
      </c>
      <c r="F414">
        <v>4</v>
      </c>
      <c r="G414">
        <v>2</v>
      </c>
      <c r="H414">
        <v>2</v>
      </c>
      <c r="I414">
        <v>2</v>
      </c>
      <c r="J414">
        <v>2</v>
      </c>
      <c r="K414">
        <v>3</v>
      </c>
      <c r="L414">
        <v>3</v>
      </c>
      <c r="M414">
        <v>4</v>
      </c>
      <c r="N414">
        <v>1</v>
      </c>
      <c r="O414">
        <v>3</v>
      </c>
      <c r="P414">
        <v>3</v>
      </c>
      <c r="Q414">
        <v>4</v>
      </c>
      <c r="R414">
        <v>2</v>
      </c>
      <c r="S414">
        <v>4</v>
      </c>
      <c r="T414">
        <v>2</v>
      </c>
      <c r="U414">
        <v>4</v>
      </c>
      <c r="V414">
        <v>1</v>
      </c>
      <c r="W414">
        <v>3</v>
      </c>
      <c r="X414">
        <v>4</v>
      </c>
      <c r="Y414">
        <v>2</v>
      </c>
      <c r="Z414">
        <v>3</v>
      </c>
      <c r="AA414">
        <v>4</v>
      </c>
      <c r="AB414">
        <v>3</v>
      </c>
      <c r="AC414">
        <v>1</v>
      </c>
    </row>
    <row r="415" spans="1:29">
      <c r="A415" s="26">
        <v>22003</v>
      </c>
      <c r="B415" s="26">
        <v>0</v>
      </c>
      <c r="C415" s="26">
        <f t="shared" si="12"/>
        <v>20</v>
      </c>
      <c r="D415" s="26">
        <v>2000</v>
      </c>
      <c r="E415" s="25">
        <f t="shared" si="13"/>
        <v>43</v>
      </c>
      <c r="F415">
        <v>1</v>
      </c>
      <c r="G415">
        <v>1</v>
      </c>
      <c r="H415">
        <v>1</v>
      </c>
      <c r="I415">
        <v>1</v>
      </c>
      <c r="J415">
        <v>1</v>
      </c>
      <c r="K415">
        <v>1</v>
      </c>
      <c r="L415">
        <v>2</v>
      </c>
      <c r="M415">
        <v>1</v>
      </c>
      <c r="N415">
        <v>2</v>
      </c>
      <c r="O415">
        <v>1</v>
      </c>
      <c r="P415">
        <v>2</v>
      </c>
      <c r="Q415">
        <v>4</v>
      </c>
      <c r="R415">
        <v>1</v>
      </c>
      <c r="S415">
        <v>2</v>
      </c>
      <c r="T415">
        <v>1</v>
      </c>
      <c r="U415">
        <v>3</v>
      </c>
      <c r="V415">
        <v>1</v>
      </c>
      <c r="W415">
        <v>3</v>
      </c>
      <c r="X415">
        <v>4</v>
      </c>
      <c r="Y415">
        <v>4</v>
      </c>
      <c r="Z415">
        <v>1</v>
      </c>
      <c r="AA415">
        <v>3</v>
      </c>
      <c r="AB415">
        <v>1</v>
      </c>
      <c r="AC415">
        <v>1</v>
      </c>
    </row>
    <row r="416" spans="1:29">
      <c r="A416" s="26">
        <v>22041</v>
      </c>
      <c r="B416" s="26">
        <v>0</v>
      </c>
      <c r="C416" s="26">
        <f t="shared" si="12"/>
        <v>20</v>
      </c>
      <c r="D416" s="26">
        <v>2000</v>
      </c>
      <c r="E416" s="25">
        <f t="shared" si="13"/>
        <v>65</v>
      </c>
      <c r="F416">
        <v>3</v>
      </c>
      <c r="G416">
        <v>2</v>
      </c>
      <c r="H416">
        <v>3</v>
      </c>
      <c r="I416">
        <v>3</v>
      </c>
      <c r="J416">
        <v>3</v>
      </c>
      <c r="K416">
        <v>3</v>
      </c>
      <c r="L416">
        <v>4</v>
      </c>
      <c r="M416">
        <v>2</v>
      </c>
      <c r="N416">
        <v>2</v>
      </c>
      <c r="O416">
        <v>2</v>
      </c>
      <c r="P416">
        <v>3</v>
      </c>
      <c r="Q416">
        <v>3</v>
      </c>
      <c r="R416">
        <v>2</v>
      </c>
      <c r="S416">
        <v>2</v>
      </c>
      <c r="T416">
        <v>1</v>
      </c>
      <c r="U416">
        <v>4</v>
      </c>
      <c r="V416">
        <v>2</v>
      </c>
      <c r="W416">
        <v>3</v>
      </c>
      <c r="X416">
        <v>3</v>
      </c>
      <c r="Y416">
        <v>4</v>
      </c>
      <c r="Z416">
        <v>3</v>
      </c>
      <c r="AA416">
        <v>3</v>
      </c>
      <c r="AB416">
        <v>2</v>
      </c>
      <c r="AC416">
        <v>3</v>
      </c>
    </row>
    <row r="417" spans="1:29">
      <c r="A417" s="26">
        <v>22184</v>
      </c>
      <c r="B417" s="26">
        <v>0</v>
      </c>
      <c r="C417" s="26">
        <f t="shared" si="12"/>
        <v>20</v>
      </c>
      <c r="D417" s="26">
        <v>2000</v>
      </c>
      <c r="E417" s="25">
        <f t="shared" si="13"/>
        <v>63</v>
      </c>
      <c r="F417">
        <v>4</v>
      </c>
      <c r="G417">
        <v>2</v>
      </c>
      <c r="H417">
        <v>3</v>
      </c>
      <c r="I417">
        <v>2</v>
      </c>
      <c r="J417">
        <v>2</v>
      </c>
      <c r="K417">
        <v>4</v>
      </c>
      <c r="L417">
        <v>2</v>
      </c>
      <c r="M417">
        <v>3</v>
      </c>
      <c r="N417">
        <v>1</v>
      </c>
      <c r="O417">
        <v>2</v>
      </c>
      <c r="P417">
        <v>3</v>
      </c>
      <c r="Q417">
        <v>4</v>
      </c>
      <c r="R417">
        <v>2</v>
      </c>
      <c r="S417">
        <v>2</v>
      </c>
      <c r="T417">
        <v>2</v>
      </c>
      <c r="U417">
        <v>2</v>
      </c>
      <c r="V417">
        <v>2</v>
      </c>
      <c r="W417">
        <v>4</v>
      </c>
      <c r="X417">
        <v>4</v>
      </c>
      <c r="Y417">
        <v>3</v>
      </c>
      <c r="Z417">
        <v>3</v>
      </c>
      <c r="AA417">
        <v>3</v>
      </c>
      <c r="AB417">
        <v>2</v>
      </c>
      <c r="AC417">
        <v>2</v>
      </c>
    </row>
    <row r="418" spans="1:29">
      <c r="A418" s="26">
        <v>23201</v>
      </c>
      <c r="B418" s="26">
        <v>0</v>
      </c>
      <c r="C418" s="26">
        <f t="shared" si="12"/>
        <v>20</v>
      </c>
      <c r="D418" s="26">
        <v>2000</v>
      </c>
      <c r="E418" s="25">
        <f t="shared" si="13"/>
        <v>67</v>
      </c>
      <c r="F418">
        <v>3</v>
      </c>
      <c r="G418">
        <v>2</v>
      </c>
      <c r="H418">
        <v>2</v>
      </c>
      <c r="I418">
        <v>2</v>
      </c>
      <c r="J418">
        <v>2</v>
      </c>
      <c r="K418">
        <v>4</v>
      </c>
      <c r="L418">
        <v>2</v>
      </c>
      <c r="M418">
        <v>4</v>
      </c>
      <c r="N418">
        <v>2</v>
      </c>
      <c r="O418">
        <v>3</v>
      </c>
      <c r="P418">
        <v>4</v>
      </c>
      <c r="Q418">
        <v>3</v>
      </c>
      <c r="R418">
        <v>3</v>
      </c>
      <c r="S418">
        <v>4</v>
      </c>
      <c r="T418">
        <v>2</v>
      </c>
      <c r="U418">
        <v>2</v>
      </c>
      <c r="V418">
        <v>1</v>
      </c>
      <c r="W418">
        <v>4</v>
      </c>
      <c r="X418">
        <v>3</v>
      </c>
      <c r="Y418">
        <v>4</v>
      </c>
      <c r="Z418">
        <v>3</v>
      </c>
      <c r="AA418">
        <v>4</v>
      </c>
      <c r="AB418">
        <v>2</v>
      </c>
      <c r="AC418">
        <v>2</v>
      </c>
    </row>
    <row r="419" spans="1:29">
      <c r="A419" s="26">
        <v>23270</v>
      </c>
      <c r="B419" s="26">
        <v>0</v>
      </c>
      <c r="C419" s="26">
        <f t="shared" si="12"/>
        <v>20</v>
      </c>
      <c r="D419" s="26">
        <v>2000</v>
      </c>
      <c r="E419" s="25">
        <f t="shared" si="13"/>
        <v>54</v>
      </c>
      <c r="F419">
        <v>2</v>
      </c>
      <c r="G419">
        <v>3</v>
      </c>
      <c r="H419">
        <v>3</v>
      </c>
      <c r="I419">
        <v>2</v>
      </c>
      <c r="J419">
        <v>2</v>
      </c>
      <c r="K419">
        <v>2</v>
      </c>
      <c r="L419">
        <v>3</v>
      </c>
      <c r="M419">
        <v>2</v>
      </c>
      <c r="N419">
        <v>3</v>
      </c>
      <c r="O419">
        <v>1</v>
      </c>
      <c r="P419">
        <v>2</v>
      </c>
      <c r="Q419">
        <v>4</v>
      </c>
      <c r="R419">
        <v>2</v>
      </c>
      <c r="S419">
        <v>2</v>
      </c>
      <c r="T419">
        <v>3</v>
      </c>
      <c r="U419">
        <v>2</v>
      </c>
      <c r="V419">
        <v>1</v>
      </c>
      <c r="W419">
        <v>1</v>
      </c>
      <c r="X419">
        <v>1</v>
      </c>
      <c r="Y419">
        <v>2</v>
      </c>
      <c r="Z419">
        <v>3</v>
      </c>
      <c r="AA419">
        <v>3</v>
      </c>
      <c r="AB419">
        <v>2</v>
      </c>
      <c r="AC419">
        <v>3</v>
      </c>
    </row>
    <row r="420" spans="1:29">
      <c r="A420" s="26">
        <v>23717</v>
      </c>
      <c r="B420" s="26">
        <v>0</v>
      </c>
      <c r="C420" s="26">
        <f t="shared" si="12"/>
        <v>20</v>
      </c>
      <c r="D420" s="26">
        <v>2000</v>
      </c>
      <c r="E420" s="25">
        <f t="shared" si="13"/>
        <v>61</v>
      </c>
      <c r="F420">
        <v>4</v>
      </c>
      <c r="G420">
        <v>3</v>
      </c>
      <c r="H420">
        <v>3</v>
      </c>
      <c r="I420">
        <v>2</v>
      </c>
      <c r="J420">
        <v>1</v>
      </c>
      <c r="K420">
        <v>3</v>
      </c>
      <c r="L420">
        <v>1</v>
      </c>
      <c r="M420">
        <v>2</v>
      </c>
      <c r="N420">
        <v>1</v>
      </c>
      <c r="O420">
        <v>1</v>
      </c>
      <c r="P420">
        <v>4</v>
      </c>
      <c r="Q420">
        <v>4</v>
      </c>
      <c r="R420">
        <v>2</v>
      </c>
      <c r="S420">
        <v>4</v>
      </c>
      <c r="T420">
        <v>1</v>
      </c>
      <c r="U420">
        <v>4</v>
      </c>
      <c r="V420">
        <v>1</v>
      </c>
      <c r="W420">
        <v>4</v>
      </c>
      <c r="X420">
        <v>4</v>
      </c>
      <c r="Y420">
        <v>4</v>
      </c>
      <c r="Z420">
        <v>2</v>
      </c>
      <c r="AA420">
        <v>4</v>
      </c>
      <c r="AB420">
        <v>1</v>
      </c>
      <c r="AC420">
        <v>1</v>
      </c>
    </row>
    <row r="421" spans="1:29">
      <c r="A421" s="26">
        <v>20612</v>
      </c>
      <c r="B421" s="26">
        <v>1</v>
      </c>
      <c r="C421" s="26">
        <f t="shared" si="12"/>
        <v>20</v>
      </c>
      <c r="D421" s="26">
        <v>2000</v>
      </c>
      <c r="E421" s="25">
        <f t="shared" si="13"/>
        <v>65</v>
      </c>
      <c r="F421">
        <v>4</v>
      </c>
      <c r="G421">
        <v>4</v>
      </c>
      <c r="H421">
        <v>4</v>
      </c>
      <c r="I421">
        <v>4</v>
      </c>
      <c r="J421">
        <v>4</v>
      </c>
      <c r="K421">
        <v>4</v>
      </c>
      <c r="L421">
        <v>3</v>
      </c>
      <c r="M421">
        <v>4</v>
      </c>
      <c r="N421">
        <v>1</v>
      </c>
      <c r="O421">
        <v>4</v>
      </c>
      <c r="P421">
        <v>1</v>
      </c>
      <c r="Q421">
        <v>1</v>
      </c>
      <c r="R421">
        <v>4</v>
      </c>
      <c r="S421">
        <v>4</v>
      </c>
      <c r="T421">
        <v>3</v>
      </c>
      <c r="U421">
        <v>1</v>
      </c>
      <c r="V421">
        <v>2</v>
      </c>
      <c r="W421">
        <v>1</v>
      </c>
      <c r="X421">
        <v>1</v>
      </c>
      <c r="Y421">
        <v>1</v>
      </c>
      <c r="Z421">
        <v>2</v>
      </c>
      <c r="AA421">
        <v>1</v>
      </c>
      <c r="AB421">
        <v>4</v>
      </c>
      <c r="AC421">
        <v>3</v>
      </c>
    </row>
    <row r="422" spans="1:29">
      <c r="A422" s="26">
        <v>21126</v>
      </c>
      <c r="B422" s="26">
        <v>1</v>
      </c>
      <c r="C422" s="26">
        <f t="shared" si="12"/>
        <v>20</v>
      </c>
      <c r="D422" s="26">
        <v>2000</v>
      </c>
      <c r="E422" s="25">
        <f t="shared" si="13"/>
        <v>54</v>
      </c>
      <c r="F422">
        <v>3</v>
      </c>
      <c r="G422">
        <v>1</v>
      </c>
      <c r="H422">
        <v>2</v>
      </c>
      <c r="I422">
        <v>1</v>
      </c>
      <c r="J422">
        <v>2</v>
      </c>
      <c r="K422">
        <v>2</v>
      </c>
      <c r="L422">
        <v>3</v>
      </c>
      <c r="M422">
        <v>2</v>
      </c>
      <c r="N422">
        <v>2</v>
      </c>
      <c r="O422">
        <v>1</v>
      </c>
      <c r="P422">
        <v>2</v>
      </c>
      <c r="Q422">
        <v>4</v>
      </c>
      <c r="R422">
        <v>1</v>
      </c>
      <c r="S422">
        <v>2</v>
      </c>
      <c r="T422">
        <v>3</v>
      </c>
      <c r="U422">
        <v>2</v>
      </c>
      <c r="V422">
        <v>2</v>
      </c>
      <c r="W422">
        <v>1</v>
      </c>
      <c r="X422">
        <v>4</v>
      </c>
      <c r="Y422">
        <v>3</v>
      </c>
      <c r="Z422">
        <v>3</v>
      </c>
      <c r="AA422">
        <v>4</v>
      </c>
      <c r="AB422">
        <v>2</v>
      </c>
      <c r="AC422">
        <v>2</v>
      </c>
    </row>
    <row r="423" spans="1:29">
      <c r="A423" s="26">
        <v>21932</v>
      </c>
      <c r="B423" s="26">
        <v>1</v>
      </c>
      <c r="C423" s="26">
        <f t="shared" si="12"/>
        <v>20</v>
      </c>
      <c r="D423" s="26">
        <v>2000</v>
      </c>
      <c r="E423" s="25">
        <f t="shared" si="13"/>
        <v>50</v>
      </c>
      <c r="F423">
        <v>2</v>
      </c>
      <c r="G423">
        <v>2</v>
      </c>
      <c r="H423">
        <v>2</v>
      </c>
      <c r="I423">
        <v>2</v>
      </c>
      <c r="J423">
        <v>2</v>
      </c>
      <c r="K423">
        <v>2</v>
      </c>
      <c r="L423">
        <v>2</v>
      </c>
      <c r="M423">
        <v>2</v>
      </c>
      <c r="N423">
        <v>2</v>
      </c>
      <c r="O423">
        <v>2</v>
      </c>
      <c r="P423">
        <v>3</v>
      </c>
      <c r="Q423">
        <v>1</v>
      </c>
      <c r="R423">
        <v>4</v>
      </c>
      <c r="S423">
        <v>2</v>
      </c>
      <c r="T423">
        <v>2</v>
      </c>
      <c r="U423">
        <v>2</v>
      </c>
      <c r="V423">
        <v>1</v>
      </c>
      <c r="W423">
        <v>2</v>
      </c>
      <c r="X423">
        <v>2</v>
      </c>
      <c r="Y423">
        <v>3</v>
      </c>
      <c r="Z423">
        <v>2</v>
      </c>
      <c r="AA423">
        <v>3</v>
      </c>
      <c r="AB423">
        <v>1</v>
      </c>
      <c r="AC423">
        <v>2</v>
      </c>
    </row>
    <row r="424" spans="1:29">
      <c r="A424" s="26">
        <v>22326</v>
      </c>
      <c r="B424" s="26">
        <v>1</v>
      </c>
      <c r="C424" s="26">
        <f t="shared" si="12"/>
        <v>20</v>
      </c>
      <c r="D424" s="26">
        <v>2000</v>
      </c>
      <c r="E424" s="25">
        <f t="shared" si="13"/>
        <v>47</v>
      </c>
      <c r="F424">
        <v>3</v>
      </c>
      <c r="G424">
        <v>1</v>
      </c>
      <c r="H424">
        <v>1</v>
      </c>
      <c r="I424">
        <v>1</v>
      </c>
      <c r="J424">
        <v>1</v>
      </c>
      <c r="K424">
        <v>2</v>
      </c>
      <c r="L424">
        <v>3</v>
      </c>
      <c r="M424">
        <v>2</v>
      </c>
      <c r="N424">
        <v>1</v>
      </c>
      <c r="O424">
        <v>2</v>
      </c>
      <c r="P424">
        <v>3</v>
      </c>
      <c r="Q424">
        <v>4</v>
      </c>
      <c r="R424">
        <v>1</v>
      </c>
      <c r="S424">
        <v>3</v>
      </c>
      <c r="T424">
        <v>1</v>
      </c>
      <c r="U424">
        <v>1</v>
      </c>
      <c r="V424">
        <v>1</v>
      </c>
      <c r="W424">
        <v>2</v>
      </c>
      <c r="X424">
        <v>4</v>
      </c>
      <c r="Y424">
        <v>3</v>
      </c>
      <c r="Z424">
        <v>1</v>
      </c>
      <c r="AA424">
        <v>3</v>
      </c>
      <c r="AB424">
        <v>1</v>
      </c>
      <c r="AC424">
        <v>2</v>
      </c>
    </row>
    <row r="425" spans="1:29">
      <c r="A425" s="26">
        <v>22911</v>
      </c>
      <c r="B425" s="26">
        <v>1</v>
      </c>
      <c r="C425" s="26">
        <f t="shared" si="12"/>
        <v>20</v>
      </c>
      <c r="D425" s="26">
        <v>2000</v>
      </c>
      <c r="E425" s="25">
        <f t="shared" si="13"/>
        <v>51</v>
      </c>
      <c r="F425">
        <v>1</v>
      </c>
      <c r="G425">
        <v>3</v>
      </c>
      <c r="H425">
        <v>3</v>
      </c>
      <c r="I425">
        <v>2</v>
      </c>
      <c r="J425">
        <v>3</v>
      </c>
      <c r="K425">
        <v>1</v>
      </c>
      <c r="L425">
        <v>2</v>
      </c>
      <c r="M425">
        <v>3</v>
      </c>
      <c r="N425">
        <v>2</v>
      </c>
      <c r="O425">
        <v>1</v>
      </c>
      <c r="P425">
        <v>3</v>
      </c>
      <c r="Q425">
        <v>4</v>
      </c>
      <c r="R425">
        <v>2</v>
      </c>
      <c r="S425">
        <v>3</v>
      </c>
      <c r="T425">
        <v>1</v>
      </c>
      <c r="U425">
        <v>3</v>
      </c>
      <c r="V425">
        <v>1</v>
      </c>
      <c r="W425">
        <v>1</v>
      </c>
      <c r="X425">
        <v>3</v>
      </c>
      <c r="Y425">
        <v>1</v>
      </c>
      <c r="Z425">
        <v>1</v>
      </c>
      <c r="AA425">
        <v>3</v>
      </c>
      <c r="AB425">
        <v>2</v>
      </c>
      <c r="AC425">
        <v>2</v>
      </c>
    </row>
    <row r="426" spans="1:29">
      <c r="A426" s="26">
        <v>19281</v>
      </c>
      <c r="B426" s="26">
        <v>0</v>
      </c>
      <c r="C426" s="26">
        <f t="shared" si="12"/>
        <v>19</v>
      </c>
      <c r="D426" s="26">
        <v>2001</v>
      </c>
      <c r="E426" s="25">
        <f t="shared" si="13"/>
        <v>59</v>
      </c>
      <c r="F426">
        <v>4</v>
      </c>
      <c r="G426">
        <v>2</v>
      </c>
      <c r="H426">
        <v>2</v>
      </c>
      <c r="I426">
        <v>1</v>
      </c>
      <c r="J426">
        <v>2</v>
      </c>
      <c r="K426">
        <v>4</v>
      </c>
      <c r="L426">
        <v>2</v>
      </c>
      <c r="M426">
        <v>2</v>
      </c>
      <c r="N426">
        <v>4</v>
      </c>
      <c r="O426">
        <v>4</v>
      </c>
      <c r="P426">
        <v>3</v>
      </c>
      <c r="Q426">
        <v>3</v>
      </c>
      <c r="R426">
        <v>1</v>
      </c>
      <c r="S426">
        <v>2</v>
      </c>
      <c r="T426">
        <v>1</v>
      </c>
      <c r="U426">
        <v>4</v>
      </c>
      <c r="V426">
        <v>2</v>
      </c>
      <c r="W426">
        <v>1</v>
      </c>
      <c r="X426">
        <v>4</v>
      </c>
      <c r="Y426">
        <v>3</v>
      </c>
      <c r="Z426">
        <v>2</v>
      </c>
      <c r="AA426">
        <v>3</v>
      </c>
      <c r="AB426">
        <v>1</v>
      </c>
      <c r="AC426">
        <v>2</v>
      </c>
    </row>
    <row r="427" spans="1:29">
      <c r="A427" s="26">
        <v>19877</v>
      </c>
      <c r="B427" s="26">
        <v>0</v>
      </c>
      <c r="C427" s="26">
        <f t="shared" si="12"/>
        <v>19</v>
      </c>
      <c r="D427" s="26">
        <v>2001</v>
      </c>
      <c r="E427" s="25">
        <f t="shared" si="13"/>
        <v>53</v>
      </c>
      <c r="F427">
        <v>1</v>
      </c>
      <c r="G427">
        <v>1</v>
      </c>
      <c r="H427">
        <v>4</v>
      </c>
      <c r="I427">
        <v>1</v>
      </c>
      <c r="J427">
        <v>2</v>
      </c>
      <c r="K427">
        <v>1</v>
      </c>
      <c r="L427">
        <v>2</v>
      </c>
      <c r="M427">
        <v>2</v>
      </c>
      <c r="N427">
        <v>3</v>
      </c>
      <c r="O427">
        <v>1</v>
      </c>
      <c r="P427">
        <v>2</v>
      </c>
      <c r="Q427">
        <v>4</v>
      </c>
      <c r="R427">
        <v>1</v>
      </c>
      <c r="S427">
        <v>2</v>
      </c>
      <c r="T427">
        <v>3</v>
      </c>
      <c r="U427">
        <v>2</v>
      </c>
      <c r="V427">
        <v>1</v>
      </c>
      <c r="W427">
        <v>4</v>
      </c>
      <c r="X427">
        <v>2</v>
      </c>
      <c r="Y427">
        <v>2</v>
      </c>
      <c r="Z427">
        <v>2</v>
      </c>
      <c r="AA427">
        <v>4</v>
      </c>
      <c r="AB427">
        <v>4</v>
      </c>
      <c r="AC427">
        <v>2</v>
      </c>
    </row>
    <row r="428" spans="1:29">
      <c r="A428" s="26">
        <v>20210</v>
      </c>
      <c r="B428" s="26">
        <v>0</v>
      </c>
      <c r="C428" s="26">
        <f t="shared" si="12"/>
        <v>19</v>
      </c>
      <c r="D428" s="26">
        <v>2001</v>
      </c>
      <c r="E428" s="25">
        <f t="shared" si="13"/>
        <v>48</v>
      </c>
      <c r="F428">
        <v>3</v>
      </c>
      <c r="G428">
        <v>2</v>
      </c>
      <c r="H428">
        <v>1</v>
      </c>
      <c r="I428">
        <v>1</v>
      </c>
      <c r="J428">
        <v>3</v>
      </c>
      <c r="K428">
        <v>3</v>
      </c>
      <c r="L428">
        <v>1</v>
      </c>
      <c r="M428">
        <v>1</v>
      </c>
      <c r="N428">
        <v>4</v>
      </c>
      <c r="O428">
        <v>2</v>
      </c>
      <c r="P428">
        <v>2</v>
      </c>
      <c r="Q428">
        <v>4</v>
      </c>
      <c r="R428">
        <v>2</v>
      </c>
      <c r="S428">
        <v>1</v>
      </c>
      <c r="T428">
        <v>1</v>
      </c>
      <c r="U428">
        <v>2</v>
      </c>
      <c r="V428">
        <v>2</v>
      </c>
      <c r="W428">
        <v>3</v>
      </c>
      <c r="X428">
        <v>1</v>
      </c>
      <c r="Y428">
        <v>3</v>
      </c>
      <c r="Z428">
        <v>1</v>
      </c>
      <c r="AA428">
        <v>3</v>
      </c>
      <c r="AB428">
        <v>1</v>
      </c>
      <c r="AC428">
        <v>1</v>
      </c>
    </row>
    <row r="429" spans="1:29">
      <c r="A429" s="26">
        <v>20259</v>
      </c>
      <c r="B429" s="26">
        <v>0</v>
      </c>
      <c r="C429" s="26">
        <f t="shared" si="12"/>
        <v>19</v>
      </c>
      <c r="D429" s="26">
        <v>2001</v>
      </c>
      <c r="E429" s="25">
        <f t="shared" si="13"/>
        <v>67</v>
      </c>
      <c r="F429">
        <v>4</v>
      </c>
      <c r="G429">
        <v>4</v>
      </c>
      <c r="H429">
        <v>3</v>
      </c>
      <c r="I429">
        <v>3</v>
      </c>
      <c r="J429">
        <v>3</v>
      </c>
      <c r="K429">
        <v>3</v>
      </c>
      <c r="L429">
        <v>2</v>
      </c>
      <c r="M429">
        <v>2</v>
      </c>
      <c r="N429">
        <v>2</v>
      </c>
      <c r="O429">
        <v>3</v>
      </c>
      <c r="P429">
        <v>3</v>
      </c>
      <c r="Q429">
        <v>4</v>
      </c>
      <c r="R429">
        <v>3</v>
      </c>
      <c r="S429">
        <v>2</v>
      </c>
      <c r="T429">
        <v>2</v>
      </c>
      <c r="U429">
        <v>2</v>
      </c>
      <c r="V429">
        <v>2</v>
      </c>
      <c r="W429">
        <v>3</v>
      </c>
      <c r="X429">
        <v>4</v>
      </c>
      <c r="Y429">
        <v>3</v>
      </c>
      <c r="Z429">
        <v>2</v>
      </c>
      <c r="AA429">
        <v>3</v>
      </c>
      <c r="AB429">
        <v>3</v>
      </c>
      <c r="AC429">
        <v>2</v>
      </c>
    </row>
    <row r="430" spans="1:29">
      <c r="A430" s="26">
        <v>20360</v>
      </c>
      <c r="B430" s="26">
        <v>0</v>
      </c>
      <c r="C430" s="26">
        <f t="shared" si="12"/>
        <v>19</v>
      </c>
      <c r="D430" s="26">
        <v>2001</v>
      </c>
      <c r="E430" s="25">
        <f t="shared" si="13"/>
        <v>76</v>
      </c>
      <c r="F430">
        <v>4</v>
      </c>
      <c r="G430">
        <v>3</v>
      </c>
      <c r="H430">
        <v>4</v>
      </c>
      <c r="I430">
        <v>3</v>
      </c>
      <c r="J430">
        <v>3</v>
      </c>
      <c r="K430">
        <v>3</v>
      </c>
      <c r="L430">
        <v>4</v>
      </c>
      <c r="M430">
        <v>3</v>
      </c>
      <c r="N430">
        <v>2</v>
      </c>
      <c r="O430">
        <v>4</v>
      </c>
      <c r="P430">
        <v>3</v>
      </c>
      <c r="Q430">
        <v>4</v>
      </c>
      <c r="R430">
        <v>3</v>
      </c>
      <c r="S430">
        <v>3</v>
      </c>
      <c r="T430">
        <v>2</v>
      </c>
      <c r="U430">
        <v>4</v>
      </c>
      <c r="V430">
        <v>2</v>
      </c>
      <c r="W430">
        <v>3</v>
      </c>
      <c r="X430">
        <v>4</v>
      </c>
      <c r="Y430">
        <v>3</v>
      </c>
      <c r="Z430">
        <v>3</v>
      </c>
      <c r="AA430">
        <v>3</v>
      </c>
      <c r="AB430">
        <v>3</v>
      </c>
      <c r="AC430">
        <v>3</v>
      </c>
    </row>
    <row r="431" spans="1:29">
      <c r="A431" s="26">
        <v>20384</v>
      </c>
      <c r="B431" s="26">
        <v>0</v>
      </c>
      <c r="C431" s="26">
        <f t="shared" si="12"/>
        <v>19</v>
      </c>
      <c r="D431" s="26">
        <v>2001</v>
      </c>
      <c r="E431" s="25">
        <f t="shared" si="13"/>
        <v>65</v>
      </c>
      <c r="F431">
        <v>3</v>
      </c>
      <c r="G431">
        <v>3</v>
      </c>
      <c r="H431">
        <v>3</v>
      </c>
      <c r="I431">
        <v>3</v>
      </c>
      <c r="J431">
        <v>1</v>
      </c>
      <c r="K431">
        <v>3</v>
      </c>
      <c r="L431">
        <v>3</v>
      </c>
      <c r="M431">
        <v>3</v>
      </c>
      <c r="N431">
        <v>1</v>
      </c>
      <c r="O431">
        <v>1</v>
      </c>
      <c r="P431">
        <v>2</v>
      </c>
      <c r="Q431">
        <v>4</v>
      </c>
      <c r="R431">
        <v>2</v>
      </c>
      <c r="S431">
        <v>2</v>
      </c>
      <c r="T431">
        <v>3</v>
      </c>
      <c r="U431">
        <v>2</v>
      </c>
      <c r="V431">
        <v>2</v>
      </c>
      <c r="W431">
        <v>4</v>
      </c>
      <c r="X431">
        <v>4</v>
      </c>
      <c r="Y431">
        <v>4</v>
      </c>
      <c r="Z431">
        <v>3</v>
      </c>
      <c r="AA431">
        <v>4</v>
      </c>
      <c r="AB431">
        <v>2</v>
      </c>
      <c r="AC431">
        <v>3</v>
      </c>
    </row>
    <row r="432" spans="1:29">
      <c r="A432" s="26">
        <v>21083</v>
      </c>
      <c r="B432" s="26">
        <v>0</v>
      </c>
      <c r="C432" s="26">
        <f t="shared" si="12"/>
        <v>19</v>
      </c>
      <c r="D432" s="26">
        <v>2001</v>
      </c>
      <c r="E432" s="25">
        <f t="shared" si="13"/>
        <v>56</v>
      </c>
      <c r="F432">
        <v>4</v>
      </c>
      <c r="G432">
        <v>3</v>
      </c>
      <c r="H432">
        <v>3</v>
      </c>
      <c r="I432">
        <v>3</v>
      </c>
      <c r="J432">
        <v>2</v>
      </c>
      <c r="K432">
        <v>4</v>
      </c>
      <c r="L432">
        <v>2</v>
      </c>
      <c r="M432">
        <v>2</v>
      </c>
      <c r="N432">
        <v>2</v>
      </c>
      <c r="O432">
        <v>1</v>
      </c>
      <c r="P432">
        <v>3</v>
      </c>
      <c r="Q432">
        <v>4</v>
      </c>
      <c r="R432">
        <v>2</v>
      </c>
      <c r="S432">
        <v>3</v>
      </c>
      <c r="T432">
        <v>2</v>
      </c>
      <c r="U432">
        <v>1</v>
      </c>
      <c r="V432">
        <v>1</v>
      </c>
      <c r="W432">
        <v>1</v>
      </c>
      <c r="X432">
        <v>3</v>
      </c>
      <c r="Y432">
        <v>3</v>
      </c>
      <c r="Z432">
        <v>2</v>
      </c>
      <c r="AA432">
        <v>2</v>
      </c>
      <c r="AB432">
        <v>1</v>
      </c>
      <c r="AC432">
        <v>2</v>
      </c>
    </row>
    <row r="433" spans="1:29">
      <c r="A433" s="26">
        <v>21116</v>
      </c>
      <c r="B433" s="26">
        <v>0</v>
      </c>
      <c r="C433" s="26">
        <f t="shared" si="12"/>
        <v>19</v>
      </c>
      <c r="D433" s="26">
        <v>2001</v>
      </c>
      <c r="E433" s="25">
        <f t="shared" si="13"/>
        <v>65</v>
      </c>
      <c r="F433">
        <v>3</v>
      </c>
      <c r="G433">
        <v>2</v>
      </c>
      <c r="H433">
        <v>2</v>
      </c>
      <c r="I433">
        <v>2</v>
      </c>
      <c r="J433">
        <v>2</v>
      </c>
      <c r="K433">
        <v>2</v>
      </c>
      <c r="L433">
        <v>4</v>
      </c>
      <c r="M433">
        <v>3</v>
      </c>
      <c r="N433">
        <v>2</v>
      </c>
      <c r="O433">
        <v>1</v>
      </c>
      <c r="P433">
        <v>4</v>
      </c>
      <c r="Q433">
        <v>3</v>
      </c>
      <c r="R433">
        <v>2</v>
      </c>
      <c r="S433">
        <v>4</v>
      </c>
      <c r="T433">
        <v>3</v>
      </c>
      <c r="U433">
        <v>3</v>
      </c>
      <c r="V433">
        <v>2</v>
      </c>
      <c r="W433">
        <v>3</v>
      </c>
      <c r="X433">
        <v>4</v>
      </c>
      <c r="Y433">
        <v>4</v>
      </c>
      <c r="Z433">
        <v>2</v>
      </c>
      <c r="AA433">
        <v>2</v>
      </c>
      <c r="AB433">
        <v>2</v>
      </c>
      <c r="AC433">
        <v>4</v>
      </c>
    </row>
    <row r="434" spans="1:29">
      <c r="A434" s="26">
        <v>21659</v>
      </c>
      <c r="B434" s="26">
        <v>0</v>
      </c>
      <c r="C434" s="26">
        <f t="shared" si="12"/>
        <v>19</v>
      </c>
      <c r="D434" s="26">
        <v>2001</v>
      </c>
      <c r="E434" s="25">
        <f t="shared" si="13"/>
        <v>68</v>
      </c>
      <c r="F434">
        <v>4</v>
      </c>
      <c r="G434">
        <v>4</v>
      </c>
      <c r="H434">
        <v>3</v>
      </c>
      <c r="I434">
        <v>3</v>
      </c>
      <c r="J434">
        <v>3</v>
      </c>
      <c r="K434">
        <v>4</v>
      </c>
      <c r="L434">
        <v>3</v>
      </c>
      <c r="M434">
        <v>2</v>
      </c>
      <c r="N434">
        <v>3</v>
      </c>
      <c r="O434">
        <v>4</v>
      </c>
      <c r="P434">
        <v>3</v>
      </c>
      <c r="Q434">
        <v>3</v>
      </c>
      <c r="R434">
        <v>2</v>
      </c>
      <c r="S434">
        <v>3</v>
      </c>
      <c r="T434">
        <v>2</v>
      </c>
      <c r="U434">
        <v>2</v>
      </c>
      <c r="V434">
        <v>3</v>
      </c>
      <c r="W434">
        <v>3</v>
      </c>
      <c r="X434">
        <v>2</v>
      </c>
      <c r="Y434">
        <v>3</v>
      </c>
      <c r="Z434">
        <v>2</v>
      </c>
      <c r="AA434">
        <v>3</v>
      </c>
      <c r="AB434">
        <v>2</v>
      </c>
      <c r="AC434">
        <v>2</v>
      </c>
    </row>
    <row r="435" spans="1:29">
      <c r="A435" s="26">
        <v>21837</v>
      </c>
      <c r="B435" s="26">
        <v>0</v>
      </c>
      <c r="C435" s="26">
        <f t="shared" si="12"/>
        <v>19</v>
      </c>
      <c r="D435" s="26">
        <v>2001</v>
      </c>
      <c r="E435" s="25">
        <f t="shared" si="13"/>
        <v>59</v>
      </c>
      <c r="F435">
        <v>1</v>
      </c>
      <c r="G435">
        <v>1</v>
      </c>
      <c r="H435">
        <v>1</v>
      </c>
      <c r="I435">
        <v>1</v>
      </c>
      <c r="J435">
        <v>1</v>
      </c>
      <c r="K435">
        <v>4</v>
      </c>
      <c r="L435">
        <v>1</v>
      </c>
      <c r="M435">
        <v>1</v>
      </c>
      <c r="N435">
        <v>1</v>
      </c>
      <c r="O435">
        <v>1</v>
      </c>
      <c r="P435">
        <v>1</v>
      </c>
      <c r="Q435">
        <v>1</v>
      </c>
      <c r="R435">
        <v>3</v>
      </c>
      <c r="S435">
        <v>4</v>
      </c>
      <c r="T435">
        <v>4</v>
      </c>
      <c r="U435">
        <v>4</v>
      </c>
      <c r="V435">
        <v>4</v>
      </c>
      <c r="W435">
        <v>4</v>
      </c>
      <c r="X435">
        <v>4</v>
      </c>
      <c r="Y435">
        <v>4</v>
      </c>
      <c r="Z435">
        <v>4</v>
      </c>
      <c r="AA435">
        <v>4</v>
      </c>
      <c r="AB435">
        <v>4</v>
      </c>
      <c r="AC435">
        <v>1</v>
      </c>
    </row>
    <row r="436" spans="1:29">
      <c r="A436" s="26">
        <v>22001</v>
      </c>
      <c r="B436" s="26">
        <v>0</v>
      </c>
      <c r="C436" s="26">
        <f t="shared" si="12"/>
        <v>19</v>
      </c>
      <c r="D436" s="26">
        <v>2001</v>
      </c>
      <c r="E436" s="25">
        <f t="shared" si="13"/>
        <v>80</v>
      </c>
      <c r="F436">
        <v>4</v>
      </c>
      <c r="G436">
        <v>4</v>
      </c>
      <c r="H436">
        <v>4</v>
      </c>
      <c r="I436">
        <v>4</v>
      </c>
      <c r="J436">
        <v>4</v>
      </c>
      <c r="K436">
        <v>3</v>
      </c>
      <c r="L436">
        <v>3</v>
      </c>
      <c r="M436">
        <v>2</v>
      </c>
      <c r="N436">
        <v>2</v>
      </c>
      <c r="O436">
        <v>4</v>
      </c>
      <c r="P436">
        <v>4</v>
      </c>
      <c r="Q436">
        <v>4</v>
      </c>
      <c r="R436">
        <v>3</v>
      </c>
      <c r="S436">
        <v>4</v>
      </c>
      <c r="T436">
        <v>2</v>
      </c>
      <c r="U436">
        <v>2</v>
      </c>
      <c r="V436">
        <v>2</v>
      </c>
      <c r="W436">
        <v>2</v>
      </c>
      <c r="X436">
        <v>4</v>
      </c>
      <c r="Y436">
        <v>4</v>
      </c>
      <c r="Z436">
        <v>4</v>
      </c>
      <c r="AA436">
        <v>4</v>
      </c>
      <c r="AB436">
        <v>4</v>
      </c>
      <c r="AC436">
        <v>3</v>
      </c>
    </row>
    <row r="437" spans="1:29">
      <c r="A437" s="26">
        <v>22057</v>
      </c>
      <c r="B437" s="26">
        <v>0</v>
      </c>
      <c r="C437" s="26">
        <f t="shared" si="12"/>
        <v>19</v>
      </c>
      <c r="D437" s="26">
        <v>2001</v>
      </c>
      <c r="E437" s="25">
        <f t="shared" si="13"/>
        <v>61</v>
      </c>
      <c r="F437">
        <v>4</v>
      </c>
      <c r="G437">
        <v>2</v>
      </c>
      <c r="H437">
        <v>2</v>
      </c>
      <c r="I437">
        <v>1</v>
      </c>
      <c r="J437">
        <v>2</v>
      </c>
      <c r="K437">
        <v>4</v>
      </c>
      <c r="L437">
        <v>2</v>
      </c>
      <c r="M437">
        <v>3</v>
      </c>
      <c r="N437">
        <v>4</v>
      </c>
      <c r="O437">
        <v>4</v>
      </c>
      <c r="P437">
        <v>3</v>
      </c>
      <c r="Q437">
        <v>3</v>
      </c>
      <c r="R437">
        <v>2</v>
      </c>
      <c r="S437">
        <v>2</v>
      </c>
      <c r="T437">
        <v>2</v>
      </c>
      <c r="U437">
        <v>3</v>
      </c>
      <c r="V437">
        <v>2</v>
      </c>
      <c r="W437">
        <v>2</v>
      </c>
      <c r="X437">
        <v>4</v>
      </c>
      <c r="Y437">
        <v>2</v>
      </c>
      <c r="Z437">
        <v>2</v>
      </c>
      <c r="AA437">
        <v>2</v>
      </c>
      <c r="AB437">
        <v>2</v>
      </c>
      <c r="AC437">
        <v>2</v>
      </c>
    </row>
    <row r="438" spans="1:29">
      <c r="A438" s="26">
        <v>22139</v>
      </c>
      <c r="B438" s="26">
        <v>0</v>
      </c>
      <c r="C438" s="26">
        <f t="shared" si="12"/>
        <v>19</v>
      </c>
      <c r="D438" s="26">
        <v>2001</v>
      </c>
      <c r="E438" s="25">
        <f t="shared" si="13"/>
        <v>68</v>
      </c>
      <c r="F438">
        <v>1</v>
      </c>
      <c r="G438">
        <v>4</v>
      </c>
      <c r="H438">
        <v>4</v>
      </c>
      <c r="I438">
        <v>4</v>
      </c>
      <c r="J438">
        <v>4</v>
      </c>
      <c r="K438">
        <v>4</v>
      </c>
      <c r="L438">
        <v>3</v>
      </c>
      <c r="M438">
        <v>3</v>
      </c>
      <c r="N438">
        <v>2</v>
      </c>
      <c r="O438">
        <v>4</v>
      </c>
      <c r="P438">
        <v>3</v>
      </c>
      <c r="Q438">
        <v>2</v>
      </c>
      <c r="R438">
        <v>4</v>
      </c>
      <c r="S438">
        <v>3</v>
      </c>
      <c r="T438">
        <v>2</v>
      </c>
      <c r="U438">
        <v>1</v>
      </c>
      <c r="V438">
        <v>3</v>
      </c>
      <c r="W438">
        <v>2</v>
      </c>
      <c r="X438">
        <v>2</v>
      </c>
      <c r="Y438">
        <v>3</v>
      </c>
      <c r="Z438">
        <v>1</v>
      </c>
      <c r="AA438">
        <v>4</v>
      </c>
      <c r="AB438">
        <v>3</v>
      </c>
      <c r="AC438">
        <v>2</v>
      </c>
    </row>
    <row r="439" spans="1:29">
      <c r="A439" s="26">
        <v>22140</v>
      </c>
      <c r="B439" s="26">
        <v>0</v>
      </c>
      <c r="C439" s="26">
        <f t="shared" si="12"/>
        <v>19</v>
      </c>
      <c r="D439" s="26">
        <v>2001</v>
      </c>
      <c r="E439" s="25">
        <f t="shared" si="13"/>
        <v>58</v>
      </c>
      <c r="F439">
        <v>3</v>
      </c>
      <c r="G439">
        <v>3</v>
      </c>
      <c r="H439">
        <v>2</v>
      </c>
      <c r="I439">
        <v>2</v>
      </c>
      <c r="J439">
        <v>2</v>
      </c>
      <c r="K439">
        <v>3</v>
      </c>
      <c r="L439">
        <v>2</v>
      </c>
      <c r="M439">
        <v>2</v>
      </c>
      <c r="N439">
        <v>2</v>
      </c>
      <c r="O439">
        <v>2</v>
      </c>
      <c r="P439">
        <v>3</v>
      </c>
      <c r="Q439">
        <v>3</v>
      </c>
      <c r="R439">
        <v>2</v>
      </c>
      <c r="S439">
        <v>3</v>
      </c>
      <c r="T439">
        <v>1</v>
      </c>
      <c r="U439">
        <v>3</v>
      </c>
      <c r="V439">
        <v>2</v>
      </c>
      <c r="W439">
        <v>3</v>
      </c>
      <c r="X439">
        <v>3</v>
      </c>
      <c r="Y439">
        <v>3</v>
      </c>
      <c r="Z439">
        <v>2</v>
      </c>
      <c r="AA439">
        <v>3</v>
      </c>
      <c r="AB439">
        <v>2</v>
      </c>
      <c r="AC439">
        <v>2</v>
      </c>
    </row>
    <row r="440" spans="1:29">
      <c r="A440" s="26">
        <v>22234</v>
      </c>
      <c r="B440" s="26">
        <v>0</v>
      </c>
      <c r="C440" s="26">
        <f t="shared" si="12"/>
        <v>19</v>
      </c>
      <c r="D440" s="26">
        <v>2001</v>
      </c>
      <c r="E440" s="25">
        <f t="shared" si="13"/>
        <v>66</v>
      </c>
      <c r="F440">
        <v>4</v>
      </c>
      <c r="G440">
        <v>3</v>
      </c>
      <c r="H440">
        <v>3</v>
      </c>
      <c r="I440">
        <v>3</v>
      </c>
      <c r="J440">
        <v>4</v>
      </c>
      <c r="K440">
        <v>3</v>
      </c>
      <c r="L440">
        <v>2</v>
      </c>
      <c r="M440">
        <v>2</v>
      </c>
      <c r="N440">
        <v>2</v>
      </c>
      <c r="O440">
        <v>3</v>
      </c>
      <c r="P440">
        <v>4</v>
      </c>
      <c r="Q440">
        <v>2</v>
      </c>
      <c r="R440">
        <v>3</v>
      </c>
      <c r="S440">
        <v>2</v>
      </c>
      <c r="T440">
        <v>3</v>
      </c>
      <c r="U440">
        <v>1</v>
      </c>
      <c r="V440">
        <v>2</v>
      </c>
      <c r="W440">
        <v>3</v>
      </c>
      <c r="X440">
        <v>2</v>
      </c>
      <c r="Y440">
        <v>3</v>
      </c>
      <c r="Z440">
        <v>4</v>
      </c>
      <c r="AA440">
        <v>3</v>
      </c>
      <c r="AB440">
        <v>2</v>
      </c>
      <c r="AC440">
        <v>3</v>
      </c>
    </row>
    <row r="441" spans="1:29">
      <c r="A441" s="26">
        <v>22476</v>
      </c>
      <c r="B441" s="26">
        <v>0</v>
      </c>
      <c r="C441" s="26">
        <f t="shared" si="12"/>
        <v>19</v>
      </c>
      <c r="D441" s="26">
        <v>2001</v>
      </c>
      <c r="E441" s="25">
        <f t="shared" si="13"/>
        <v>63</v>
      </c>
      <c r="F441">
        <v>2</v>
      </c>
      <c r="G441">
        <v>1</v>
      </c>
      <c r="H441">
        <v>3</v>
      </c>
      <c r="I441">
        <v>2</v>
      </c>
      <c r="J441">
        <v>2</v>
      </c>
      <c r="K441">
        <v>2</v>
      </c>
      <c r="L441">
        <v>3</v>
      </c>
      <c r="M441">
        <v>2</v>
      </c>
      <c r="N441">
        <v>1</v>
      </c>
      <c r="O441">
        <v>1</v>
      </c>
      <c r="P441">
        <v>4</v>
      </c>
      <c r="Q441">
        <v>4</v>
      </c>
      <c r="R441">
        <v>1</v>
      </c>
      <c r="S441">
        <v>3</v>
      </c>
      <c r="T441">
        <v>2</v>
      </c>
      <c r="U441">
        <v>4</v>
      </c>
      <c r="V441">
        <v>2</v>
      </c>
      <c r="W441">
        <v>4</v>
      </c>
      <c r="X441">
        <v>4</v>
      </c>
      <c r="Y441">
        <v>4</v>
      </c>
      <c r="Z441">
        <v>3</v>
      </c>
      <c r="AA441">
        <v>4</v>
      </c>
      <c r="AB441">
        <v>2</v>
      </c>
      <c r="AC441">
        <v>3</v>
      </c>
    </row>
    <row r="442" spans="1:29">
      <c r="A442" s="26">
        <v>22686</v>
      </c>
      <c r="B442" s="26">
        <v>0</v>
      </c>
      <c r="C442" s="26">
        <f t="shared" si="12"/>
        <v>19</v>
      </c>
      <c r="D442" s="26">
        <v>2001</v>
      </c>
      <c r="E442" s="25">
        <f t="shared" si="13"/>
        <v>51</v>
      </c>
      <c r="F442">
        <v>3</v>
      </c>
      <c r="G442">
        <v>2</v>
      </c>
      <c r="H442">
        <v>2</v>
      </c>
      <c r="I442">
        <v>2</v>
      </c>
      <c r="J442">
        <v>1</v>
      </c>
      <c r="K442">
        <v>1</v>
      </c>
      <c r="L442">
        <v>2</v>
      </c>
      <c r="M442">
        <v>2</v>
      </c>
      <c r="N442">
        <v>1</v>
      </c>
      <c r="O442">
        <v>1</v>
      </c>
      <c r="P442">
        <v>3</v>
      </c>
      <c r="Q442">
        <v>3</v>
      </c>
      <c r="R442">
        <v>2</v>
      </c>
      <c r="S442">
        <v>2</v>
      </c>
      <c r="T442">
        <v>2</v>
      </c>
      <c r="U442">
        <v>3</v>
      </c>
      <c r="V442">
        <v>1</v>
      </c>
      <c r="W442">
        <v>3</v>
      </c>
      <c r="X442">
        <v>4</v>
      </c>
      <c r="Y442">
        <v>2</v>
      </c>
      <c r="Z442">
        <v>3</v>
      </c>
      <c r="AA442">
        <v>3</v>
      </c>
      <c r="AB442">
        <v>1</v>
      </c>
      <c r="AC442">
        <v>2</v>
      </c>
    </row>
    <row r="443" spans="1:29">
      <c r="A443" s="26">
        <v>22795</v>
      </c>
      <c r="B443" s="26">
        <v>0</v>
      </c>
      <c r="C443" s="26">
        <f t="shared" si="12"/>
        <v>19</v>
      </c>
      <c r="D443" s="26">
        <v>2001</v>
      </c>
      <c r="E443" s="25">
        <f t="shared" si="13"/>
        <v>80</v>
      </c>
      <c r="F443">
        <v>4</v>
      </c>
      <c r="G443">
        <v>4</v>
      </c>
      <c r="H443">
        <v>4</v>
      </c>
      <c r="I443">
        <v>4</v>
      </c>
      <c r="J443">
        <v>4</v>
      </c>
      <c r="K443">
        <v>3</v>
      </c>
      <c r="L443">
        <v>3</v>
      </c>
      <c r="M443">
        <v>4</v>
      </c>
      <c r="N443">
        <v>4</v>
      </c>
      <c r="O443">
        <v>3</v>
      </c>
      <c r="P443">
        <v>4</v>
      </c>
      <c r="Q443">
        <v>3</v>
      </c>
      <c r="R443">
        <v>4</v>
      </c>
      <c r="S443">
        <v>4</v>
      </c>
      <c r="T443">
        <v>4</v>
      </c>
      <c r="U443">
        <v>1</v>
      </c>
      <c r="V443">
        <v>3</v>
      </c>
      <c r="W443">
        <v>2</v>
      </c>
      <c r="X443">
        <v>3</v>
      </c>
      <c r="Y443">
        <v>1</v>
      </c>
      <c r="Z443">
        <v>4</v>
      </c>
      <c r="AA443">
        <v>3</v>
      </c>
      <c r="AB443">
        <v>4</v>
      </c>
      <c r="AC443">
        <v>3</v>
      </c>
    </row>
    <row r="444" spans="1:29">
      <c r="A444" s="26">
        <v>23446</v>
      </c>
      <c r="B444" s="26">
        <v>0</v>
      </c>
      <c r="C444" s="26">
        <f t="shared" si="12"/>
        <v>19</v>
      </c>
      <c r="D444" s="26">
        <v>2001</v>
      </c>
      <c r="E444" s="25">
        <f t="shared" si="13"/>
        <v>77</v>
      </c>
      <c r="F444">
        <v>3</v>
      </c>
      <c r="G444">
        <v>4</v>
      </c>
      <c r="H444">
        <v>4</v>
      </c>
      <c r="I444">
        <v>4</v>
      </c>
      <c r="J444">
        <v>4</v>
      </c>
      <c r="K444">
        <v>3</v>
      </c>
      <c r="L444">
        <v>3</v>
      </c>
      <c r="M444">
        <v>3</v>
      </c>
      <c r="N444">
        <v>4</v>
      </c>
      <c r="O444">
        <v>2</v>
      </c>
      <c r="P444">
        <v>4</v>
      </c>
      <c r="Q444">
        <v>3</v>
      </c>
      <c r="R444">
        <v>3</v>
      </c>
      <c r="S444">
        <v>3</v>
      </c>
      <c r="T444">
        <v>2</v>
      </c>
      <c r="U444">
        <v>2</v>
      </c>
      <c r="V444">
        <v>3</v>
      </c>
      <c r="W444">
        <v>4</v>
      </c>
      <c r="X444">
        <v>3</v>
      </c>
      <c r="Y444">
        <v>3</v>
      </c>
      <c r="Z444">
        <v>3</v>
      </c>
      <c r="AA444">
        <v>4</v>
      </c>
      <c r="AB444">
        <v>3</v>
      </c>
      <c r="AC444">
        <v>3</v>
      </c>
    </row>
    <row r="445" spans="1:29">
      <c r="A445" s="26">
        <v>23506</v>
      </c>
      <c r="B445" s="26">
        <v>0</v>
      </c>
      <c r="C445" s="26">
        <f t="shared" si="12"/>
        <v>19</v>
      </c>
      <c r="D445" s="26">
        <v>2001</v>
      </c>
      <c r="E445" s="25">
        <f t="shared" si="13"/>
        <v>88</v>
      </c>
      <c r="F445">
        <v>4</v>
      </c>
      <c r="G445">
        <v>4</v>
      </c>
      <c r="H445">
        <v>4</v>
      </c>
      <c r="I445">
        <v>4</v>
      </c>
      <c r="J445">
        <v>4</v>
      </c>
      <c r="K445">
        <v>2</v>
      </c>
      <c r="L445">
        <v>3</v>
      </c>
      <c r="M445">
        <v>4</v>
      </c>
      <c r="N445">
        <v>4</v>
      </c>
      <c r="O445">
        <v>2</v>
      </c>
      <c r="P445">
        <v>4</v>
      </c>
      <c r="Q445">
        <v>3</v>
      </c>
      <c r="R445">
        <v>4</v>
      </c>
      <c r="S445">
        <v>4</v>
      </c>
      <c r="T445">
        <v>3</v>
      </c>
      <c r="U445">
        <v>3</v>
      </c>
      <c r="V445">
        <v>4</v>
      </c>
      <c r="W445">
        <v>4</v>
      </c>
      <c r="X445">
        <v>4</v>
      </c>
      <c r="Y445">
        <v>4</v>
      </c>
      <c r="Z445">
        <v>4</v>
      </c>
      <c r="AA445">
        <v>4</v>
      </c>
      <c r="AB445">
        <v>4</v>
      </c>
      <c r="AC445">
        <v>4</v>
      </c>
    </row>
    <row r="446" spans="1:29">
      <c r="A446" s="26">
        <v>21988</v>
      </c>
      <c r="B446" s="26">
        <v>1</v>
      </c>
      <c r="C446" s="26">
        <f t="shared" si="12"/>
        <v>19</v>
      </c>
      <c r="D446" s="26">
        <v>2001</v>
      </c>
      <c r="E446" s="25">
        <f t="shared" si="13"/>
        <v>58</v>
      </c>
      <c r="F446">
        <v>4</v>
      </c>
      <c r="G446">
        <v>2</v>
      </c>
      <c r="H446">
        <v>3</v>
      </c>
      <c r="I446">
        <v>2</v>
      </c>
      <c r="J446">
        <v>2</v>
      </c>
      <c r="K446">
        <v>2</v>
      </c>
      <c r="L446">
        <v>2</v>
      </c>
      <c r="M446">
        <v>3</v>
      </c>
      <c r="N446">
        <v>2</v>
      </c>
      <c r="O446">
        <v>3</v>
      </c>
      <c r="P446">
        <v>3</v>
      </c>
      <c r="Q446">
        <v>2</v>
      </c>
      <c r="R446">
        <v>2</v>
      </c>
      <c r="S446">
        <v>3</v>
      </c>
      <c r="T446">
        <v>3</v>
      </c>
      <c r="U446">
        <v>2</v>
      </c>
      <c r="V446">
        <v>3</v>
      </c>
      <c r="W446">
        <v>3</v>
      </c>
      <c r="X446">
        <v>2</v>
      </c>
      <c r="Y446">
        <v>3</v>
      </c>
      <c r="Z446">
        <v>1</v>
      </c>
      <c r="AA446">
        <v>4</v>
      </c>
      <c r="AB446">
        <v>1</v>
      </c>
      <c r="AC446">
        <v>1</v>
      </c>
    </row>
    <row r="447" spans="1:29">
      <c r="A447" s="26">
        <v>21626</v>
      </c>
      <c r="B447" s="26">
        <v>0</v>
      </c>
      <c r="C447" s="26">
        <f t="shared" si="12"/>
        <v>18</v>
      </c>
      <c r="D447" s="26">
        <v>2002</v>
      </c>
      <c r="E447" s="25">
        <f t="shared" si="13"/>
        <v>59</v>
      </c>
      <c r="F447">
        <v>4</v>
      </c>
      <c r="G447">
        <v>3</v>
      </c>
      <c r="H447">
        <v>4</v>
      </c>
      <c r="I447">
        <v>3</v>
      </c>
      <c r="J447">
        <v>3</v>
      </c>
      <c r="K447">
        <v>3</v>
      </c>
      <c r="L447">
        <v>2</v>
      </c>
      <c r="M447">
        <v>2</v>
      </c>
      <c r="N447">
        <v>1</v>
      </c>
      <c r="O447">
        <v>3</v>
      </c>
      <c r="P447">
        <v>4</v>
      </c>
      <c r="Q447">
        <v>2</v>
      </c>
      <c r="R447">
        <v>3</v>
      </c>
      <c r="S447">
        <v>2</v>
      </c>
      <c r="T447">
        <v>2</v>
      </c>
      <c r="U447">
        <v>2</v>
      </c>
      <c r="V447">
        <v>2</v>
      </c>
      <c r="W447">
        <v>1</v>
      </c>
      <c r="X447">
        <v>2</v>
      </c>
      <c r="Y447">
        <v>2</v>
      </c>
      <c r="Z447">
        <v>2</v>
      </c>
      <c r="AA447">
        <v>3</v>
      </c>
      <c r="AB447">
        <v>2</v>
      </c>
      <c r="AC447">
        <v>2</v>
      </c>
    </row>
    <row r="448" spans="1:29">
      <c r="A448" s="26">
        <v>21688</v>
      </c>
      <c r="B448" s="26">
        <v>0</v>
      </c>
      <c r="C448" s="26">
        <f t="shared" si="12"/>
        <v>18</v>
      </c>
      <c r="D448" s="26">
        <v>2002</v>
      </c>
      <c r="E448" s="25">
        <f t="shared" si="13"/>
        <v>52</v>
      </c>
      <c r="F448">
        <v>3</v>
      </c>
      <c r="G448">
        <v>2</v>
      </c>
      <c r="H448">
        <v>2</v>
      </c>
      <c r="I448">
        <v>2</v>
      </c>
      <c r="J448">
        <v>2</v>
      </c>
      <c r="K448">
        <v>3</v>
      </c>
      <c r="L448">
        <v>2</v>
      </c>
      <c r="M448">
        <v>2</v>
      </c>
      <c r="N448">
        <v>2</v>
      </c>
      <c r="O448">
        <v>2</v>
      </c>
      <c r="P448">
        <v>3</v>
      </c>
      <c r="Q448">
        <v>4</v>
      </c>
      <c r="R448">
        <v>2</v>
      </c>
      <c r="S448">
        <v>3</v>
      </c>
      <c r="T448">
        <v>1</v>
      </c>
      <c r="U448">
        <v>1</v>
      </c>
      <c r="V448">
        <v>1</v>
      </c>
      <c r="W448">
        <v>2</v>
      </c>
      <c r="X448">
        <v>3</v>
      </c>
      <c r="Y448">
        <v>2</v>
      </c>
      <c r="Z448">
        <v>1</v>
      </c>
      <c r="AA448">
        <v>4</v>
      </c>
      <c r="AB448">
        <v>2</v>
      </c>
      <c r="AC448">
        <v>1</v>
      </c>
    </row>
    <row r="449" spans="1:29">
      <c r="A449" s="26">
        <v>21800</v>
      </c>
      <c r="B449" s="26">
        <v>0</v>
      </c>
      <c r="C449" s="26">
        <f t="shared" si="12"/>
        <v>18</v>
      </c>
      <c r="D449" s="26">
        <v>2002</v>
      </c>
      <c r="E449" s="25">
        <f t="shared" si="13"/>
        <v>67</v>
      </c>
      <c r="F449">
        <v>4</v>
      </c>
      <c r="G449">
        <v>3</v>
      </c>
      <c r="H449">
        <v>3</v>
      </c>
      <c r="I449">
        <v>2</v>
      </c>
      <c r="J449">
        <v>2</v>
      </c>
      <c r="K449">
        <v>4</v>
      </c>
      <c r="L449">
        <v>2</v>
      </c>
      <c r="M449">
        <v>2</v>
      </c>
      <c r="N449">
        <v>2</v>
      </c>
      <c r="O449">
        <v>2</v>
      </c>
      <c r="P449">
        <v>3</v>
      </c>
      <c r="Q449">
        <v>3</v>
      </c>
      <c r="R449">
        <v>3</v>
      </c>
      <c r="S449">
        <v>4</v>
      </c>
      <c r="T449">
        <v>3</v>
      </c>
      <c r="U449">
        <v>2</v>
      </c>
      <c r="V449">
        <v>3</v>
      </c>
      <c r="W449">
        <v>2</v>
      </c>
      <c r="X449">
        <v>2</v>
      </c>
      <c r="Y449">
        <v>3</v>
      </c>
      <c r="Z449">
        <v>4</v>
      </c>
      <c r="AA449">
        <v>4</v>
      </c>
      <c r="AB449">
        <v>3</v>
      </c>
      <c r="AC449">
        <v>2</v>
      </c>
    </row>
    <row r="450" spans="1:29">
      <c r="A450" s="26">
        <v>22181</v>
      </c>
      <c r="B450" s="26">
        <v>0</v>
      </c>
      <c r="C450" s="26">
        <f t="shared" ref="C450:C466" si="14">2020-D450</f>
        <v>18</v>
      </c>
      <c r="D450" s="26">
        <v>2002</v>
      </c>
      <c r="E450" s="25">
        <f t="shared" ref="E450:E466" si="15">SUM(F450:AC450)</f>
        <v>78</v>
      </c>
      <c r="F450">
        <v>4</v>
      </c>
      <c r="G450">
        <v>4</v>
      </c>
      <c r="H450">
        <v>4</v>
      </c>
      <c r="I450">
        <v>3</v>
      </c>
      <c r="J450">
        <v>4</v>
      </c>
      <c r="K450">
        <v>4</v>
      </c>
      <c r="L450">
        <v>3</v>
      </c>
      <c r="M450">
        <v>2</v>
      </c>
      <c r="N450">
        <v>3</v>
      </c>
      <c r="O450">
        <v>4</v>
      </c>
      <c r="P450">
        <v>4</v>
      </c>
      <c r="Q450">
        <v>3</v>
      </c>
      <c r="R450">
        <v>4</v>
      </c>
      <c r="S450">
        <v>3</v>
      </c>
      <c r="T450">
        <v>2</v>
      </c>
      <c r="U450">
        <v>3</v>
      </c>
      <c r="V450">
        <v>2</v>
      </c>
      <c r="W450">
        <v>2</v>
      </c>
      <c r="X450">
        <v>3</v>
      </c>
      <c r="Y450">
        <v>3</v>
      </c>
      <c r="Z450">
        <v>3</v>
      </c>
      <c r="AA450">
        <v>4</v>
      </c>
      <c r="AB450">
        <v>4</v>
      </c>
      <c r="AC450">
        <v>3</v>
      </c>
    </row>
    <row r="451" spans="1:29">
      <c r="A451" s="26">
        <v>21264</v>
      </c>
      <c r="B451" s="26">
        <v>1</v>
      </c>
      <c r="C451" s="26">
        <f t="shared" si="14"/>
        <v>18</v>
      </c>
      <c r="D451" s="26">
        <v>2002</v>
      </c>
      <c r="E451" s="25">
        <f t="shared" si="15"/>
        <v>45</v>
      </c>
      <c r="F451">
        <v>1</v>
      </c>
      <c r="G451">
        <v>3</v>
      </c>
      <c r="H451">
        <v>3</v>
      </c>
      <c r="I451">
        <v>2</v>
      </c>
      <c r="J451">
        <v>4</v>
      </c>
      <c r="K451">
        <v>4</v>
      </c>
      <c r="L451">
        <v>2</v>
      </c>
      <c r="M451">
        <v>4</v>
      </c>
      <c r="N451">
        <v>1</v>
      </c>
      <c r="O451">
        <v>1</v>
      </c>
      <c r="P451">
        <v>1</v>
      </c>
      <c r="Q451">
        <v>1</v>
      </c>
      <c r="R451">
        <v>4</v>
      </c>
      <c r="S451">
        <v>1</v>
      </c>
      <c r="T451">
        <v>1</v>
      </c>
      <c r="U451">
        <v>1</v>
      </c>
      <c r="V451">
        <v>1</v>
      </c>
      <c r="W451">
        <v>1</v>
      </c>
      <c r="X451">
        <v>1</v>
      </c>
      <c r="Y451">
        <v>1</v>
      </c>
      <c r="Z451">
        <v>1</v>
      </c>
      <c r="AA451">
        <v>1</v>
      </c>
      <c r="AB451">
        <v>1</v>
      </c>
      <c r="AC451">
        <v>4</v>
      </c>
    </row>
    <row r="452" spans="1:29">
      <c r="A452" s="26">
        <v>23196</v>
      </c>
      <c r="B452" s="26">
        <v>1</v>
      </c>
      <c r="C452" s="26">
        <f t="shared" si="14"/>
        <v>18</v>
      </c>
      <c r="D452" s="26">
        <v>2002</v>
      </c>
      <c r="E452" s="25">
        <f t="shared" si="15"/>
        <v>60</v>
      </c>
      <c r="F452">
        <v>3</v>
      </c>
      <c r="G452">
        <v>3</v>
      </c>
      <c r="H452">
        <v>2</v>
      </c>
      <c r="I452">
        <v>3</v>
      </c>
      <c r="J452">
        <v>2</v>
      </c>
      <c r="K452">
        <v>2</v>
      </c>
      <c r="L452">
        <v>3</v>
      </c>
      <c r="M452">
        <v>3</v>
      </c>
      <c r="N452">
        <v>1</v>
      </c>
      <c r="O452">
        <v>2</v>
      </c>
      <c r="P452">
        <v>3</v>
      </c>
      <c r="Q452">
        <v>3</v>
      </c>
      <c r="R452">
        <v>3</v>
      </c>
      <c r="S452">
        <v>3</v>
      </c>
      <c r="T452">
        <v>3</v>
      </c>
      <c r="U452">
        <v>2</v>
      </c>
      <c r="V452">
        <v>2</v>
      </c>
      <c r="W452">
        <v>2</v>
      </c>
      <c r="X452">
        <v>2</v>
      </c>
      <c r="Y452">
        <v>3</v>
      </c>
      <c r="Z452">
        <v>3</v>
      </c>
      <c r="AA452">
        <v>3</v>
      </c>
      <c r="AB452">
        <v>2</v>
      </c>
      <c r="AC452">
        <v>2</v>
      </c>
    </row>
    <row r="453" spans="1:29">
      <c r="A453" s="27">
        <v>20229</v>
      </c>
      <c r="B453" s="27">
        <v>0</v>
      </c>
      <c r="C453" s="27">
        <f t="shared" si="14"/>
        <v>17</v>
      </c>
      <c r="D453" s="27">
        <v>2003</v>
      </c>
      <c r="E453" s="25">
        <f t="shared" si="15"/>
        <v>59</v>
      </c>
      <c r="F453">
        <v>2</v>
      </c>
      <c r="G453">
        <v>3</v>
      </c>
      <c r="H453">
        <v>3</v>
      </c>
      <c r="I453">
        <v>3</v>
      </c>
      <c r="J453">
        <v>3</v>
      </c>
      <c r="K453">
        <v>2</v>
      </c>
      <c r="L453">
        <v>2</v>
      </c>
      <c r="M453">
        <v>3</v>
      </c>
      <c r="N453">
        <v>2</v>
      </c>
      <c r="O453">
        <v>2</v>
      </c>
      <c r="P453">
        <v>4</v>
      </c>
      <c r="Q453">
        <v>2</v>
      </c>
      <c r="R453">
        <v>3</v>
      </c>
      <c r="S453">
        <v>2</v>
      </c>
      <c r="T453">
        <v>2</v>
      </c>
      <c r="U453">
        <v>2</v>
      </c>
      <c r="V453">
        <v>3</v>
      </c>
      <c r="W453">
        <v>1</v>
      </c>
      <c r="X453">
        <v>3</v>
      </c>
      <c r="Y453">
        <v>3</v>
      </c>
      <c r="Z453">
        <v>2</v>
      </c>
      <c r="AA453">
        <v>3</v>
      </c>
      <c r="AB453">
        <v>3</v>
      </c>
      <c r="AC453">
        <v>1</v>
      </c>
    </row>
    <row r="454" spans="1:29">
      <c r="A454" s="27">
        <v>21919</v>
      </c>
      <c r="B454" s="27">
        <v>1</v>
      </c>
      <c r="C454" s="27">
        <f t="shared" si="14"/>
        <v>17</v>
      </c>
      <c r="D454" s="27">
        <v>2003</v>
      </c>
      <c r="E454" s="25">
        <f t="shared" si="15"/>
        <v>73</v>
      </c>
      <c r="F454">
        <v>4</v>
      </c>
      <c r="G454">
        <v>3</v>
      </c>
      <c r="H454">
        <v>3</v>
      </c>
      <c r="I454">
        <v>3</v>
      </c>
      <c r="J454">
        <v>3</v>
      </c>
      <c r="K454">
        <v>3</v>
      </c>
      <c r="L454">
        <v>4</v>
      </c>
      <c r="M454">
        <v>2</v>
      </c>
      <c r="N454">
        <v>2</v>
      </c>
      <c r="O454">
        <v>3</v>
      </c>
      <c r="P454">
        <v>4</v>
      </c>
      <c r="Q454">
        <v>4</v>
      </c>
      <c r="R454">
        <v>3</v>
      </c>
      <c r="S454">
        <v>3</v>
      </c>
      <c r="T454">
        <v>3</v>
      </c>
      <c r="U454">
        <v>2</v>
      </c>
      <c r="V454">
        <v>2</v>
      </c>
      <c r="W454">
        <v>2</v>
      </c>
      <c r="X454">
        <v>3</v>
      </c>
      <c r="Y454">
        <v>2</v>
      </c>
      <c r="Z454">
        <v>4</v>
      </c>
      <c r="AA454">
        <v>4</v>
      </c>
      <c r="AB454">
        <v>4</v>
      </c>
      <c r="AC454">
        <v>3</v>
      </c>
    </row>
    <row r="455" spans="1:29">
      <c r="A455" s="27">
        <v>22872</v>
      </c>
      <c r="B455" s="27">
        <v>1</v>
      </c>
      <c r="C455" s="27">
        <f t="shared" si="14"/>
        <v>17</v>
      </c>
      <c r="D455" s="27">
        <v>2003</v>
      </c>
      <c r="E455" s="25">
        <f t="shared" si="15"/>
        <v>51</v>
      </c>
      <c r="F455">
        <v>3</v>
      </c>
      <c r="G455">
        <v>1</v>
      </c>
      <c r="H455">
        <v>2</v>
      </c>
      <c r="I455">
        <v>2</v>
      </c>
      <c r="J455">
        <v>1</v>
      </c>
      <c r="K455">
        <v>3</v>
      </c>
      <c r="L455">
        <v>2</v>
      </c>
      <c r="M455">
        <v>2</v>
      </c>
      <c r="N455">
        <v>1</v>
      </c>
      <c r="O455">
        <v>3</v>
      </c>
      <c r="P455">
        <v>4</v>
      </c>
      <c r="Q455">
        <v>3</v>
      </c>
      <c r="R455">
        <v>1</v>
      </c>
      <c r="S455">
        <v>3</v>
      </c>
      <c r="T455">
        <v>2</v>
      </c>
      <c r="U455">
        <v>1</v>
      </c>
      <c r="V455">
        <v>1</v>
      </c>
      <c r="W455">
        <v>1</v>
      </c>
      <c r="X455">
        <v>3</v>
      </c>
      <c r="Y455">
        <v>2</v>
      </c>
      <c r="Z455">
        <v>3</v>
      </c>
      <c r="AA455">
        <v>3</v>
      </c>
      <c r="AB455">
        <v>2</v>
      </c>
      <c r="AC455">
        <v>2</v>
      </c>
    </row>
    <row r="456" spans="1:29">
      <c r="A456" s="27">
        <v>23054</v>
      </c>
      <c r="B456" s="27">
        <v>1</v>
      </c>
      <c r="C456" s="27">
        <f t="shared" si="14"/>
        <v>17</v>
      </c>
      <c r="D456" s="27">
        <v>2003</v>
      </c>
      <c r="E456" s="25">
        <f t="shared" si="15"/>
        <v>64</v>
      </c>
      <c r="F456">
        <v>4</v>
      </c>
      <c r="G456">
        <v>4</v>
      </c>
      <c r="H456">
        <v>4</v>
      </c>
      <c r="I456">
        <v>2</v>
      </c>
      <c r="J456">
        <v>4</v>
      </c>
      <c r="K456">
        <v>3</v>
      </c>
      <c r="L456">
        <v>2</v>
      </c>
      <c r="M456">
        <v>2</v>
      </c>
      <c r="N456">
        <v>2</v>
      </c>
      <c r="O456">
        <v>3</v>
      </c>
      <c r="P456">
        <v>3</v>
      </c>
      <c r="Q456">
        <v>3</v>
      </c>
      <c r="R456">
        <v>2</v>
      </c>
      <c r="S456">
        <v>3</v>
      </c>
      <c r="T456">
        <v>2</v>
      </c>
      <c r="U456">
        <v>2</v>
      </c>
      <c r="V456">
        <v>2</v>
      </c>
      <c r="W456">
        <v>3</v>
      </c>
      <c r="X456">
        <v>2</v>
      </c>
      <c r="Y456">
        <v>3</v>
      </c>
      <c r="Z456">
        <v>2</v>
      </c>
      <c r="AA456">
        <v>2</v>
      </c>
      <c r="AB456">
        <v>3</v>
      </c>
      <c r="AC456">
        <v>2</v>
      </c>
    </row>
    <row r="457" spans="1:29">
      <c r="A457" s="27">
        <v>21872</v>
      </c>
      <c r="B457" s="27">
        <v>0</v>
      </c>
      <c r="C457" s="27">
        <f t="shared" si="14"/>
        <v>16</v>
      </c>
      <c r="D457" s="27">
        <v>2004</v>
      </c>
      <c r="E457" s="25">
        <f t="shared" si="15"/>
        <v>71</v>
      </c>
      <c r="F457">
        <v>3</v>
      </c>
      <c r="G457">
        <v>4</v>
      </c>
      <c r="H457">
        <v>4</v>
      </c>
      <c r="I457">
        <v>3</v>
      </c>
      <c r="J457">
        <v>3</v>
      </c>
      <c r="K457">
        <v>3</v>
      </c>
      <c r="L457">
        <v>3</v>
      </c>
      <c r="M457">
        <v>2</v>
      </c>
      <c r="N457">
        <v>3</v>
      </c>
      <c r="O457">
        <v>2</v>
      </c>
      <c r="P457">
        <v>3</v>
      </c>
      <c r="Q457">
        <v>4</v>
      </c>
      <c r="R457">
        <v>1</v>
      </c>
      <c r="S457">
        <v>4</v>
      </c>
      <c r="T457">
        <v>2</v>
      </c>
      <c r="U457">
        <v>4</v>
      </c>
      <c r="V457">
        <v>2</v>
      </c>
      <c r="W457">
        <v>3</v>
      </c>
      <c r="X457">
        <v>4</v>
      </c>
      <c r="Y457">
        <v>3</v>
      </c>
      <c r="Z457">
        <v>3</v>
      </c>
      <c r="AA457">
        <v>2</v>
      </c>
      <c r="AB457">
        <v>3</v>
      </c>
      <c r="AC457">
        <v>3</v>
      </c>
    </row>
    <row r="458" spans="1:29">
      <c r="A458" s="27">
        <v>21885</v>
      </c>
      <c r="B458" s="27">
        <v>1</v>
      </c>
      <c r="C458" s="27">
        <f t="shared" si="14"/>
        <v>16</v>
      </c>
      <c r="D458" s="27">
        <v>2004</v>
      </c>
      <c r="E458" s="25">
        <f t="shared" si="15"/>
        <v>51</v>
      </c>
      <c r="F458">
        <v>4</v>
      </c>
      <c r="G458">
        <v>1</v>
      </c>
      <c r="H458">
        <v>1</v>
      </c>
      <c r="I458">
        <v>1</v>
      </c>
      <c r="J458">
        <v>2</v>
      </c>
      <c r="K458">
        <v>2</v>
      </c>
      <c r="L458">
        <v>2</v>
      </c>
      <c r="M458">
        <v>2</v>
      </c>
      <c r="N458">
        <v>2</v>
      </c>
      <c r="O458">
        <v>2</v>
      </c>
      <c r="P458">
        <v>2</v>
      </c>
      <c r="Q458">
        <v>3</v>
      </c>
      <c r="R458">
        <v>1</v>
      </c>
      <c r="S458">
        <v>3</v>
      </c>
      <c r="T458">
        <v>2</v>
      </c>
      <c r="U458">
        <v>3</v>
      </c>
      <c r="V458">
        <v>2</v>
      </c>
      <c r="W458">
        <v>2</v>
      </c>
      <c r="X458">
        <v>3</v>
      </c>
      <c r="Y458">
        <v>2</v>
      </c>
      <c r="Z458">
        <v>4</v>
      </c>
      <c r="AA458">
        <v>3</v>
      </c>
      <c r="AB458">
        <v>1</v>
      </c>
      <c r="AC458">
        <v>1</v>
      </c>
    </row>
    <row r="459" spans="1:29">
      <c r="A459" s="27">
        <v>22957</v>
      </c>
      <c r="B459" s="27">
        <v>1</v>
      </c>
      <c r="C459" s="27">
        <f t="shared" si="14"/>
        <v>16</v>
      </c>
      <c r="D459" s="27">
        <v>2004</v>
      </c>
      <c r="E459" s="25">
        <f t="shared" si="15"/>
        <v>54</v>
      </c>
      <c r="F459">
        <v>2</v>
      </c>
      <c r="G459">
        <v>2</v>
      </c>
      <c r="H459">
        <v>3</v>
      </c>
      <c r="I459">
        <v>2</v>
      </c>
      <c r="J459">
        <v>2</v>
      </c>
      <c r="K459">
        <v>3</v>
      </c>
      <c r="L459">
        <v>2</v>
      </c>
      <c r="M459">
        <v>3</v>
      </c>
      <c r="N459">
        <v>3</v>
      </c>
      <c r="O459">
        <v>2</v>
      </c>
      <c r="P459">
        <v>2</v>
      </c>
      <c r="Q459">
        <v>2</v>
      </c>
      <c r="R459">
        <v>3</v>
      </c>
      <c r="S459">
        <v>2</v>
      </c>
      <c r="T459">
        <v>2</v>
      </c>
      <c r="U459">
        <v>2</v>
      </c>
      <c r="V459">
        <v>2</v>
      </c>
      <c r="W459">
        <v>2</v>
      </c>
      <c r="X459">
        <v>2</v>
      </c>
      <c r="Y459">
        <v>2</v>
      </c>
      <c r="Z459">
        <v>2</v>
      </c>
      <c r="AA459">
        <v>2</v>
      </c>
      <c r="AB459">
        <v>2</v>
      </c>
      <c r="AC459">
        <v>3</v>
      </c>
    </row>
    <row r="460" spans="1:29">
      <c r="A460" s="27">
        <v>22963</v>
      </c>
      <c r="B460" s="27">
        <v>1</v>
      </c>
      <c r="C460" s="27">
        <f t="shared" si="14"/>
        <v>16</v>
      </c>
      <c r="D460" s="27">
        <v>2004</v>
      </c>
      <c r="E460" s="25">
        <f t="shared" si="15"/>
        <v>35</v>
      </c>
      <c r="F460">
        <v>2</v>
      </c>
      <c r="G460">
        <v>1</v>
      </c>
      <c r="H460">
        <v>1</v>
      </c>
      <c r="I460">
        <v>1</v>
      </c>
      <c r="J460">
        <v>1</v>
      </c>
      <c r="K460">
        <v>1</v>
      </c>
      <c r="L460">
        <v>3</v>
      </c>
      <c r="M460">
        <v>1</v>
      </c>
      <c r="N460">
        <v>1</v>
      </c>
      <c r="O460">
        <v>1</v>
      </c>
      <c r="P460">
        <v>1</v>
      </c>
      <c r="Q460">
        <v>3</v>
      </c>
      <c r="R460">
        <v>1</v>
      </c>
      <c r="S460">
        <v>1</v>
      </c>
      <c r="T460">
        <v>1</v>
      </c>
      <c r="U460">
        <v>2</v>
      </c>
      <c r="V460">
        <v>1</v>
      </c>
      <c r="W460">
        <v>1</v>
      </c>
      <c r="X460">
        <v>3</v>
      </c>
      <c r="Y460">
        <v>1</v>
      </c>
      <c r="Z460">
        <v>1</v>
      </c>
      <c r="AA460">
        <v>2</v>
      </c>
      <c r="AB460">
        <v>2</v>
      </c>
      <c r="AC460">
        <v>2</v>
      </c>
    </row>
    <row r="461" spans="1:29">
      <c r="A461" s="27">
        <v>19445</v>
      </c>
      <c r="B461" s="27">
        <v>1</v>
      </c>
      <c r="C461" s="27">
        <f t="shared" si="14"/>
        <v>15</v>
      </c>
      <c r="D461" s="27">
        <v>2005</v>
      </c>
      <c r="E461" s="25">
        <f t="shared" si="15"/>
        <v>82</v>
      </c>
      <c r="F461">
        <v>4</v>
      </c>
      <c r="G461">
        <v>4</v>
      </c>
      <c r="H461">
        <v>4</v>
      </c>
      <c r="I461">
        <v>4</v>
      </c>
      <c r="J461">
        <v>1</v>
      </c>
      <c r="K461">
        <v>4</v>
      </c>
      <c r="L461">
        <v>4</v>
      </c>
      <c r="M461">
        <v>4</v>
      </c>
      <c r="N461">
        <v>3</v>
      </c>
      <c r="O461">
        <v>4</v>
      </c>
      <c r="P461">
        <v>4</v>
      </c>
      <c r="Q461">
        <v>4</v>
      </c>
      <c r="R461">
        <v>1</v>
      </c>
      <c r="S461">
        <v>4</v>
      </c>
      <c r="T461">
        <v>4</v>
      </c>
      <c r="U461">
        <v>1</v>
      </c>
      <c r="V461">
        <v>4</v>
      </c>
      <c r="W461">
        <v>3</v>
      </c>
      <c r="X461">
        <v>1</v>
      </c>
      <c r="Y461">
        <v>4</v>
      </c>
      <c r="Z461">
        <v>4</v>
      </c>
      <c r="AA461">
        <v>4</v>
      </c>
      <c r="AB461">
        <v>4</v>
      </c>
      <c r="AC461">
        <v>4</v>
      </c>
    </row>
    <row r="462" spans="1:29">
      <c r="A462" s="27">
        <v>22945</v>
      </c>
      <c r="B462" s="27">
        <v>1</v>
      </c>
      <c r="C462" s="27">
        <f t="shared" si="14"/>
        <v>15</v>
      </c>
      <c r="D462" s="27">
        <v>2005</v>
      </c>
      <c r="E462" s="25">
        <f t="shared" si="15"/>
        <v>66</v>
      </c>
      <c r="F462">
        <v>4</v>
      </c>
      <c r="G462">
        <v>3</v>
      </c>
      <c r="H462">
        <v>4</v>
      </c>
      <c r="I462">
        <v>2</v>
      </c>
      <c r="J462">
        <v>3</v>
      </c>
      <c r="K462">
        <v>2</v>
      </c>
      <c r="L462">
        <v>3</v>
      </c>
      <c r="M462">
        <v>3</v>
      </c>
      <c r="N462">
        <v>2</v>
      </c>
      <c r="O462">
        <v>2</v>
      </c>
      <c r="P462">
        <v>3</v>
      </c>
      <c r="Q462">
        <v>3</v>
      </c>
      <c r="R462">
        <v>3</v>
      </c>
      <c r="S462">
        <v>3</v>
      </c>
      <c r="T462">
        <v>3</v>
      </c>
      <c r="U462">
        <v>2</v>
      </c>
      <c r="V462">
        <v>2</v>
      </c>
      <c r="W462">
        <v>2</v>
      </c>
      <c r="X462">
        <v>2</v>
      </c>
      <c r="Y462">
        <v>3</v>
      </c>
      <c r="Z462">
        <v>3</v>
      </c>
      <c r="AA462">
        <v>3</v>
      </c>
      <c r="AB462">
        <v>3</v>
      </c>
      <c r="AC462">
        <v>3</v>
      </c>
    </row>
    <row r="463" spans="1:29">
      <c r="A463" s="27">
        <v>23029</v>
      </c>
      <c r="B463" s="27">
        <v>1</v>
      </c>
      <c r="C463" s="27">
        <f t="shared" si="14"/>
        <v>15</v>
      </c>
      <c r="D463" s="27">
        <v>2005</v>
      </c>
      <c r="E463" s="25">
        <f t="shared" si="15"/>
        <v>67</v>
      </c>
      <c r="F463">
        <v>4</v>
      </c>
      <c r="G463">
        <v>4</v>
      </c>
      <c r="H463">
        <v>4</v>
      </c>
      <c r="I463">
        <v>3</v>
      </c>
      <c r="J463">
        <v>2</v>
      </c>
      <c r="K463">
        <v>4</v>
      </c>
      <c r="L463">
        <v>2</v>
      </c>
      <c r="M463">
        <v>3</v>
      </c>
      <c r="N463">
        <v>2</v>
      </c>
      <c r="O463">
        <v>2</v>
      </c>
      <c r="P463">
        <v>3</v>
      </c>
      <c r="Q463">
        <v>1</v>
      </c>
      <c r="R463">
        <v>4</v>
      </c>
      <c r="S463">
        <v>2</v>
      </c>
      <c r="T463">
        <v>4</v>
      </c>
      <c r="U463">
        <v>2</v>
      </c>
      <c r="V463">
        <v>2</v>
      </c>
      <c r="W463">
        <v>1</v>
      </c>
      <c r="X463">
        <v>1</v>
      </c>
      <c r="Y463">
        <v>4</v>
      </c>
      <c r="Z463">
        <v>4</v>
      </c>
      <c r="AA463">
        <v>1</v>
      </c>
      <c r="AB463">
        <v>4</v>
      </c>
      <c r="AC463">
        <v>4</v>
      </c>
    </row>
    <row r="464" spans="1:29">
      <c r="A464" s="27">
        <v>23077</v>
      </c>
      <c r="B464" s="27">
        <v>1</v>
      </c>
      <c r="C464" s="27">
        <f t="shared" si="14"/>
        <v>15</v>
      </c>
      <c r="D464" s="27">
        <v>2005</v>
      </c>
      <c r="E464" s="25">
        <f t="shared" si="15"/>
        <v>64</v>
      </c>
      <c r="F464">
        <v>1</v>
      </c>
      <c r="G464">
        <v>2</v>
      </c>
      <c r="H464">
        <v>2</v>
      </c>
      <c r="I464">
        <v>2</v>
      </c>
      <c r="J464">
        <v>3</v>
      </c>
      <c r="K464">
        <v>2</v>
      </c>
      <c r="L464">
        <v>2</v>
      </c>
      <c r="M464">
        <v>3</v>
      </c>
      <c r="N464">
        <v>3</v>
      </c>
      <c r="O464">
        <v>2</v>
      </c>
      <c r="P464">
        <v>4</v>
      </c>
      <c r="Q464">
        <v>3</v>
      </c>
      <c r="R464">
        <v>2</v>
      </c>
      <c r="S464">
        <v>4</v>
      </c>
      <c r="T464">
        <v>4</v>
      </c>
      <c r="U464">
        <v>2</v>
      </c>
      <c r="V464">
        <v>2</v>
      </c>
      <c r="W464">
        <v>3</v>
      </c>
      <c r="X464">
        <v>1</v>
      </c>
      <c r="Y464">
        <v>3</v>
      </c>
      <c r="Z464">
        <v>4</v>
      </c>
      <c r="AA464">
        <v>3</v>
      </c>
      <c r="AB464">
        <v>3</v>
      </c>
      <c r="AC464">
        <v>4</v>
      </c>
    </row>
    <row r="465" spans="1:29">
      <c r="A465" s="27">
        <v>22869</v>
      </c>
      <c r="B465" s="27">
        <v>1</v>
      </c>
      <c r="C465" s="27">
        <f t="shared" si="14"/>
        <v>14</v>
      </c>
      <c r="D465" s="27">
        <v>2006</v>
      </c>
      <c r="E465" s="25">
        <f t="shared" si="15"/>
        <v>54</v>
      </c>
      <c r="F465">
        <v>1</v>
      </c>
      <c r="G465">
        <v>2</v>
      </c>
      <c r="H465">
        <v>2</v>
      </c>
      <c r="I465">
        <v>2</v>
      </c>
      <c r="J465">
        <v>3</v>
      </c>
      <c r="K465">
        <v>3</v>
      </c>
      <c r="L465">
        <v>2</v>
      </c>
      <c r="M465">
        <v>3</v>
      </c>
      <c r="N465">
        <v>2</v>
      </c>
      <c r="O465">
        <v>3</v>
      </c>
      <c r="P465">
        <v>2</v>
      </c>
      <c r="Q465">
        <v>2</v>
      </c>
      <c r="R465">
        <v>3</v>
      </c>
      <c r="S465">
        <v>3</v>
      </c>
      <c r="T465">
        <v>3</v>
      </c>
      <c r="U465">
        <v>2</v>
      </c>
      <c r="V465">
        <v>1</v>
      </c>
      <c r="W465">
        <v>2</v>
      </c>
      <c r="X465">
        <v>1</v>
      </c>
      <c r="Y465">
        <v>2</v>
      </c>
      <c r="Z465">
        <v>3</v>
      </c>
      <c r="AA465">
        <v>3</v>
      </c>
      <c r="AB465">
        <v>2</v>
      </c>
      <c r="AC465">
        <v>2</v>
      </c>
    </row>
    <row r="466" spans="1:29">
      <c r="A466" s="27">
        <v>20220</v>
      </c>
      <c r="B466" s="27">
        <v>1</v>
      </c>
      <c r="C466" s="27">
        <f t="shared" si="14"/>
        <v>12</v>
      </c>
      <c r="D466" s="27">
        <v>2008</v>
      </c>
      <c r="E466" s="25">
        <f t="shared" si="15"/>
        <v>47</v>
      </c>
      <c r="F466">
        <v>1</v>
      </c>
      <c r="G466">
        <v>1</v>
      </c>
      <c r="H466">
        <v>1</v>
      </c>
      <c r="I466">
        <v>1</v>
      </c>
      <c r="J466">
        <v>1</v>
      </c>
      <c r="K466">
        <v>3</v>
      </c>
      <c r="L466">
        <v>2</v>
      </c>
      <c r="M466">
        <v>3</v>
      </c>
      <c r="N466">
        <v>2</v>
      </c>
      <c r="O466">
        <v>1</v>
      </c>
      <c r="P466">
        <v>3</v>
      </c>
      <c r="Q466">
        <v>1</v>
      </c>
      <c r="R466">
        <v>1</v>
      </c>
      <c r="S466">
        <v>3</v>
      </c>
      <c r="T466">
        <v>1</v>
      </c>
      <c r="U466">
        <v>4</v>
      </c>
      <c r="V466">
        <v>2</v>
      </c>
      <c r="W466">
        <v>3</v>
      </c>
      <c r="X466">
        <v>2</v>
      </c>
      <c r="Y466">
        <v>3</v>
      </c>
      <c r="Z466">
        <v>1</v>
      </c>
      <c r="AA466">
        <v>3</v>
      </c>
      <c r="AB466">
        <v>1</v>
      </c>
      <c r="AC466">
        <v>3</v>
      </c>
    </row>
    <row r="469" spans="1:29">
      <c r="B469" s="28" t="s">
        <v>394</v>
      </c>
      <c r="C469" s="28">
        <f>MIN(E2:E466)</f>
        <v>28</v>
      </c>
      <c r="D469" s="28"/>
      <c r="E469" t="s">
        <v>395</v>
      </c>
      <c r="G469" t="s">
        <v>396</v>
      </c>
      <c r="I469" t="s">
        <v>397</v>
      </c>
    </row>
    <row r="470" spans="1:29">
      <c r="B470" s="28" t="s">
        <v>398</v>
      </c>
      <c r="C470" s="28">
        <f>MAX(E2:E466)</f>
        <v>94</v>
      </c>
      <c r="D470" s="28"/>
      <c r="E470" t="s">
        <v>399</v>
      </c>
      <c r="G470">
        <v>14</v>
      </c>
    </row>
    <row r="471" spans="1:29">
      <c r="B471" t="s">
        <v>400</v>
      </c>
      <c r="C471">
        <f>AVERAGE(C2:C466)</f>
        <v>28.692473118279569</v>
      </c>
      <c r="E471" t="s">
        <v>401</v>
      </c>
      <c r="G471">
        <v>276</v>
      </c>
    </row>
    <row r="472" spans="1:29">
      <c r="B472" t="s">
        <v>402</v>
      </c>
      <c r="E472" t="s">
        <v>403</v>
      </c>
      <c r="G472">
        <v>80</v>
      </c>
    </row>
    <row r="473" spans="1:29">
      <c r="B473" t="s">
        <v>404</v>
      </c>
      <c r="E473" t="s">
        <v>405</v>
      </c>
      <c r="G473">
        <v>42</v>
      </c>
    </row>
    <row r="474" spans="1:29">
      <c r="B474" t="s">
        <v>406</v>
      </c>
      <c r="E474" t="s">
        <v>407</v>
      </c>
      <c r="G474">
        <v>32</v>
      </c>
    </row>
    <row r="475" spans="1:29">
      <c r="B475" t="s">
        <v>408</v>
      </c>
      <c r="E475" t="s">
        <v>409</v>
      </c>
      <c r="G475">
        <v>13</v>
      </c>
    </row>
    <row r="476" spans="1:29">
      <c r="E476" t="s">
        <v>410</v>
      </c>
      <c r="G476">
        <v>8</v>
      </c>
    </row>
    <row r="480" spans="1:29">
      <c r="E480" t="s">
        <v>411</v>
      </c>
    </row>
    <row r="481" spans="1:42">
      <c r="E481" t="s">
        <v>412</v>
      </c>
      <c r="F481" t="s">
        <v>396</v>
      </c>
      <c r="J481" t="s">
        <v>413</v>
      </c>
      <c r="K481" t="s">
        <v>396</v>
      </c>
    </row>
    <row r="482" spans="1:42">
      <c r="E482" t="s">
        <v>399</v>
      </c>
      <c r="F482">
        <v>12</v>
      </c>
      <c r="J482" t="s">
        <v>399</v>
      </c>
      <c r="K482">
        <v>2</v>
      </c>
    </row>
    <row r="483" spans="1:42">
      <c r="E483" t="s">
        <v>401</v>
      </c>
      <c r="F483">
        <v>69</v>
      </c>
      <c r="J483" t="s">
        <v>401</v>
      </c>
      <c r="K483">
        <v>207</v>
      </c>
    </row>
    <row r="484" spans="1:42">
      <c r="E484" t="s">
        <v>403</v>
      </c>
      <c r="F484">
        <v>28</v>
      </c>
      <c r="J484" t="s">
        <v>403</v>
      </c>
      <c r="K484">
        <v>52</v>
      </c>
    </row>
    <row r="485" spans="1:42">
      <c r="E485" t="s">
        <v>405</v>
      </c>
      <c r="F485">
        <v>7</v>
      </c>
      <c r="J485" t="s">
        <v>405</v>
      </c>
      <c r="K485">
        <v>35</v>
      </c>
    </row>
    <row r="486" spans="1:42">
      <c r="E486" t="s">
        <v>407</v>
      </c>
      <c r="F486">
        <v>12</v>
      </c>
      <c r="J486" t="s">
        <v>407</v>
      </c>
      <c r="K486">
        <v>20</v>
      </c>
    </row>
    <row r="487" spans="1:42">
      <c r="E487" t="s">
        <v>470</v>
      </c>
      <c r="F487">
        <v>6</v>
      </c>
      <c r="J487" t="s">
        <v>470</v>
      </c>
      <c r="K487">
        <v>15</v>
      </c>
    </row>
    <row r="490" spans="1:42">
      <c r="A490" s="3"/>
      <c r="B490" s="3"/>
      <c r="C490" s="3"/>
      <c r="D490" s="3"/>
      <c r="E490" s="3"/>
      <c r="F490" s="3"/>
    </row>
    <row r="491" spans="1:42">
      <c r="A491" s="3"/>
      <c r="B491" s="3"/>
      <c r="C491" s="3"/>
      <c r="D491" s="3"/>
      <c r="E491" s="3"/>
      <c r="F491" s="3"/>
      <c r="G491" s="28" t="s">
        <v>36</v>
      </c>
      <c r="H491" s="28" t="s">
        <v>37</v>
      </c>
      <c r="I491" s="28" t="s">
        <v>393</v>
      </c>
      <c r="J491" s="28" t="s">
        <v>38</v>
      </c>
      <c r="K491" s="28" t="s">
        <v>380</v>
      </c>
      <c r="M491" s="30" t="s">
        <v>36</v>
      </c>
      <c r="N491" s="30" t="s">
        <v>37</v>
      </c>
      <c r="O491" s="30" t="s">
        <v>393</v>
      </c>
      <c r="P491" s="30" t="s">
        <v>38</v>
      </c>
      <c r="Q491" s="30" t="s">
        <v>380</v>
      </c>
      <c r="T491" s="31" t="s">
        <v>36</v>
      </c>
      <c r="U491" s="31" t="s">
        <v>37</v>
      </c>
      <c r="V491" s="31" t="s">
        <v>393</v>
      </c>
      <c r="W491" s="31" t="s">
        <v>38</v>
      </c>
      <c r="X491" s="31" t="s">
        <v>380</v>
      </c>
      <c r="Z491" s="32" t="s">
        <v>36</v>
      </c>
      <c r="AA491" s="32" t="s">
        <v>37</v>
      </c>
      <c r="AB491" s="32" t="s">
        <v>393</v>
      </c>
      <c r="AC491" s="32" t="s">
        <v>38</v>
      </c>
      <c r="AD491" s="32" t="s">
        <v>380</v>
      </c>
      <c r="AF491" s="31" t="s">
        <v>36</v>
      </c>
      <c r="AG491" s="31" t="s">
        <v>37</v>
      </c>
      <c r="AH491" s="31" t="s">
        <v>393</v>
      </c>
      <c r="AI491" s="31" t="s">
        <v>38</v>
      </c>
      <c r="AJ491" s="31" t="s">
        <v>380</v>
      </c>
      <c r="AL491" s="26" t="s">
        <v>36</v>
      </c>
      <c r="AM491" s="26" t="s">
        <v>37</v>
      </c>
      <c r="AN491" s="26" t="s">
        <v>393</v>
      </c>
      <c r="AO491" s="26" t="s">
        <v>38</v>
      </c>
      <c r="AP491" s="26" t="s">
        <v>380</v>
      </c>
    </row>
    <row r="492" spans="1:42">
      <c r="A492" s="3"/>
      <c r="B492" t="s">
        <v>432</v>
      </c>
      <c r="D492" t="s">
        <v>415</v>
      </c>
      <c r="E492" s="3"/>
      <c r="F492" s="3"/>
      <c r="G492" s="28">
        <v>20499</v>
      </c>
      <c r="H492" s="28">
        <v>0</v>
      </c>
      <c r="I492" s="28">
        <v>59</v>
      </c>
      <c r="J492" s="28">
        <v>1961</v>
      </c>
      <c r="K492" s="28">
        <v>37</v>
      </c>
      <c r="M492" s="30">
        <v>21622</v>
      </c>
      <c r="N492" s="30">
        <v>0</v>
      </c>
      <c r="O492" s="30">
        <v>53</v>
      </c>
      <c r="P492" s="30">
        <v>1967</v>
      </c>
      <c r="Q492" s="30">
        <v>52</v>
      </c>
      <c r="T492" s="31">
        <v>20425</v>
      </c>
      <c r="U492" s="31">
        <v>0</v>
      </c>
      <c r="V492" s="31">
        <v>44</v>
      </c>
      <c r="W492" s="31">
        <v>1976</v>
      </c>
      <c r="X492" s="31">
        <v>50</v>
      </c>
      <c r="Z492" s="32">
        <v>20867</v>
      </c>
      <c r="AA492" s="32">
        <v>0</v>
      </c>
      <c r="AB492" s="32">
        <v>35</v>
      </c>
      <c r="AC492" s="32">
        <v>1985</v>
      </c>
      <c r="AD492" s="32">
        <v>49</v>
      </c>
      <c r="AF492" s="31">
        <v>19557</v>
      </c>
      <c r="AG492" s="31">
        <v>0</v>
      </c>
      <c r="AH492" s="31">
        <v>26</v>
      </c>
      <c r="AI492" s="31">
        <v>1994</v>
      </c>
      <c r="AJ492" s="31">
        <v>44</v>
      </c>
      <c r="AL492" s="26">
        <v>20229</v>
      </c>
      <c r="AM492" s="26">
        <v>0</v>
      </c>
      <c r="AN492" s="26">
        <v>17</v>
      </c>
      <c r="AO492" s="26">
        <v>2003</v>
      </c>
      <c r="AP492" s="26">
        <v>59</v>
      </c>
    </row>
    <row r="493" spans="1:42">
      <c r="A493" s="3"/>
      <c r="B493" t="s">
        <v>413</v>
      </c>
      <c r="C493">
        <v>50.75</v>
      </c>
      <c r="D493">
        <v>8.8904147082242808</v>
      </c>
      <c r="E493" s="3"/>
      <c r="F493" s="3"/>
      <c r="G493" s="28">
        <v>20643</v>
      </c>
      <c r="H493" s="28">
        <v>0</v>
      </c>
      <c r="I493" s="28">
        <v>58</v>
      </c>
      <c r="J493" s="28">
        <v>1962</v>
      </c>
      <c r="K493" s="28">
        <v>62</v>
      </c>
      <c r="M493" s="30">
        <v>22170</v>
      </c>
      <c r="N493" s="30">
        <v>0</v>
      </c>
      <c r="O493" s="30">
        <v>53</v>
      </c>
      <c r="P493" s="30">
        <v>1967</v>
      </c>
      <c r="Q493" s="30">
        <v>68</v>
      </c>
      <c r="T493" s="31">
        <v>20624</v>
      </c>
      <c r="U493" s="31">
        <v>0</v>
      </c>
      <c r="V493" s="31">
        <v>44</v>
      </c>
      <c r="W493" s="31">
        <v>1976</v>
      </c>
      <c r="X493" s="31">
        <v>71</v>
      </c>
      <c r="Z493" s="32">
        <v>22670</v>
      </c>
      <c r="AA493" s="32">
        <v>0</v>
      </c>
      <c r="AB493" s="32">
        <v>35</v>
      </c>
      <c r="AC493" s="32">
        <v>1985</v>
      </c>
      <c r="AD493" s="32">
        <v>51</v>
      </c>
      <c r="AF493" s="31">
        <v>19583</v>
      </c>
      <c r="AG493" s="31">
        <v>0</v>
      </c>
      <c r="AH493" s="31">
        <v>26</v>
      </c>
      <c r="AI493" s="31">
        <v>1994</v>
      </c>
      <c r="AJ493" s="31">
        <v>31</v>
      </c>
      <c r="AL493" s="26">
        <v>21872</v>
      </c>
      <c r="AM493" s="26">
        <v>0</v>
      </c>
      <c r="AN493" s="26">
        <v>16</v>
      </c>
      <c r="AO493" s="26">
        <v>2004</v>
      </c>
      <c r="AP493" s="26">
        <v>71</v>
      </c>
    </row>
    <row r="494" spans="1:42">
      <c r="A494" s="3"/>
      <c r="B494" t="s">
        <v>416</v>
      </c>
      <c r="C494">
        <v>50.08</v>
      </c>
      <c r="D494">
        <v>7.7396069119507098</v>
      </c>
      <c r="E494" s="3"/>
      <c r="F494" s="3"/>
      <c r="G494" s="28">
        <v>21991</v>
      </c>
      <c r="H494" s="28">
        <v>0</v>
      </c>
      <c r="I494" s="28">
        <v>58</v>
      </c>
      <c r="J494" s="28">
        <v>1962</v>
      </c>
      <c r="K494" s="28">
        <v>48</v>
      </c>
      <c r="M494" s="30">
        <v>19588</v>
      </c>
      <c r="N494" s="30">
        <v>0</v>
      </c>
      <c r="O494" s="30">
        <v>52</v>
      </c>
      <c r="P494" s="30">
        <v>1968</v>
      </c>
      <c r="Q494" s="30">
        <v>58</v>
      </c>
      <c r="T494" s="31">
        <v>20758</v>
      </c>
      <c r="U494" s="31">
        <v>0</v>
      </c>
      <c r="V494" s="31">
        <v>44</v>
      </c>
      <c r="W494" s="31">
        <v>1976</v>
      </c>
      <c r="X494" s="31">
        <v>51</v>
      </c>
      <c r="Z494" s="32">
        <v>23660</v>
      </c>
      <c r="AA494" s="32">
        <v>0</v>
      </c>
      <c r="AB494" s="32">
        <v>35</v>
      </c>
      <c r="AC494" s="32">
        <v>1985</v>
      </c>
      <c r="AD494" s="32">
        <v>64</v>
      </c>
      <c r="AF494" s="31">
        <v>19665</v>
      </c>
      <c r="AG494" s="31">
        <v>0</v>
      </c>
      <c r="AH494" s="31">
        <v>26</v>
      </c>
      <c r="AI494" s="31">
        <v>1994</v>
      </c>
      <c r="AJ494" s="31">
        <v>55</v>
      </c>
      <c r="AL494" s="26">
        <v>21919</v>
      </c>
      <c r="AM494" s="26">
        <v>1</v>
      </c>
      <c r="AN494" s="26">
        <v>17</v>
      </c>
      <c r="AO494" s="26">
        <v>2003</v>
      </c>
      <c r="AP494" s="26">
        <v>73</v>
      </c>
    </row>
    <row r="495" spans="1:42">
      <c r="A495" s="3"/>
      <c r="E495" s="3"/>
      <c r="F495" s="3"/>
      <c r="G495" s="28">
        <v>21999</v>
      </c>
      <c r="H495" s="28">
        <v>0</v>
      </c>
      <c r="I495" s="28">
        <v>58</v>
      </c>
      <c r="J495" s="28">
        <v>1962</v>
      </c>
      <c r="K495" s="28">
        <v>35</v>
      </c>
      <c r="M495" s="30">
        <v>22835</v>
      </c>
      <c r="N495" s="30">
        <v>0</v>
      </c>
      <c r="O495" s="30">
        <v>52</v>
      </c>
      <c r="P495" s="30">
        <v>1968</v>
      </c>
      <c r="Q495" s="30">
        <v>51</v>
      </c>
      <c r="T495" s="31">
        <v>21429</v>
      </c>
      <c r="U495" s="31">
        <v>0</v>
      </c>
      <c r="V495" s="31">
        <v>43</v>
      </c>
      <c r="W495" s="31">
        <v>1977</v>
      </c>
      <c r="X495" s="31">
        <v>46</v>
      </c>
      <c r="Z495" s="32">
        <v>20635</v>
      </c>
      <c r="AA495" s="32">
        <v>0</v>
      </c>
      <c r="AB495" s="32">
        <v>34</v>
      </c>
      <c r="AC495" s="32">
        <v>1986</v>
      </c>
      <c r="AD495" s="32">
        <v>59</v>
      </c>
      <c r="AF495" s="31">
        <v>19773</v>
      </c>
      <c r="AG495" s="31">
        <v>0</v>
      </c>
      <c r="AH495" s="31">
        <v>26</v>
      </c>
      <c r="AI495" s="31">
        <v>1994</v>
      </c>
      <c r="AJ495" s="31">
        <v>68</v>
      </c>
      <c r="AL495" s="26">
        <v>22872</v>
      </c>
      <c r="AM495" s="26">
        <v>1</v>
      </c>
      <c r="AN495" s="26">
        <v>17</v>
      </c>
      <c r="AO495" s="26">
        <v>2003</v>
      </c>
      <c r="AP495" s="26">
        <v>51</v>
      </c>
    </row>
    <row r="496" spans="1:42">
      <c r="A496" s="3"/>
      <c r="B496" t="s">
        <v>433</v>
      </c>
      <c r="D496" t="s">
        <v>434</v>
      </c>
      <c r="E496" s="3"/>
      <c r="F496" s="3"/>
      <c r="G496" s="28">
        <v>21975</v>
      </c>
      <c r="H496" s="28">
        <v>0</v>
      </c>
      <c r="I496" s="28">
        <v>57</v>
      </c>
      <c r="J496" s="28">
        <v>1963</v>
      </c>
      <c r="K496" s="28">
        <v>56</v>
      </c>
      <c r="M496" s="30">
        <v>22913</v>
      </c>
      <c r="N496" s="30">
        <v>0</v>
      </c>
      <c r="O496" s="30">
        <v>52</v>
      </c>
      <c r="P496" s="30">
        <v>1968</v>
      </c>
      <c r="Q496" s="30">
        <v>45</v>
      </c>
      <c r="T496" s="31">
        <v>22050</v>
      </c>
      <c r="U496" s="31">
        <v>0</v>
      </c>
      <c r="V496" s="31">
        <v>43</v>
      </c>
      <c r="W496" s="31">
        <v>1977</v>
      </c>
      <c r="X496" s="31">
        <v>50</v>
      </c>
      <c r="Z496" s="32">
        <v>21068</v>
      </c>
      <c r="AA496" s="32">
        <v>0</v>
      </c>
      <c r="AB496" s="32">
        <v>34</v>
      </c>
      <c r="AC496" s="32">
        <v>1986</v>
      </c>
      <c r="AD496" s="32">
        <v>65</v>
      </c>
      <c r="AF496" s="31">
        <v>19775</v>
      </c>
      <c r="AG496" s="31">
        <v>0</v>
      </c>
      <c r="AH496" s="31">
        <v>26</v>
      </c>
      <c r="AI496" s="31">
        <v>1994</v>
      </c>
      <c r="AJ496" s="31">
        <v>62</v>
      </c>
      <c r="AL496" s="26">
        <v>23054</v>
      </c>
      <c r="AM496" s="26">
        <v>1</v>
      </c>
      <c r="AN496" s="26">
        <v>17</v>
      </c>
      <c r="AO496" s="26">
        <v>2003</v>
      </c>
      <c r="AP496" s="26">
        <v>64</v>
      </c>
    </row>
    <row r="497" spans="1:42">
      <c r="A497" s="3"/>
      <c r="B497" t="s">
        <v>413</v>
      </c>
      <c r="C497">
        <v>56.45</v>
      </c>
      <c r="D497">
        <v>9.9862931270901605</v>
      </c>
      <c r="E497" s="3"/>
      <c r="F497" s="3"/>
      <c r="G497" s="29">
        <v>22478</v>
      </c>
      <c r="H497" s="29">
        <v>0</v>
      </c>
      <c r="I497" s="29">
        <v>57</v>
      </c>
      <c r="J497" s="29">
        <v>1963</v>
      </c>
      <c r="K497" s="29">
        <v>37</v>
      </c>
      <c r="M497" s="30">
        <v>20805</v>
      </c>
      <c r="N497" s="30">
        <v>0</v>
      </c>
      <c r="O497" s="30">
        <v>51</v>
      </c>
      <c r="P497" s="30">
        <v>1969</v>
      </c>
      <c r="Q497" s="30">
        <v>52</v>
      </c>
      <c r="T497" s="31">
        <v>22410</v>
      </c>
      <c r="U497" s="31">
        <v>0</v>
      </c>
      <c r="V497" s="31">
        <v>43</v>
      </c>
      <c r="W497" s="31">
        <v>1977</v>
      </c>
      <c r="X497" s="31">
        <v>44</v>
      </c>
      <c r="Z497" s="32">
        <v>23455</v>
      </c>
      <c r="AA497" s="32">
        <v>0</v>
      </c>
      <c r="AB497" s="32">
        <v>34</v>
      </c>
      <c r="AC497" s="32">
        <v>1986</v>
      </c>
      <c r="AD497" s="32">
        <v>54</v>
      </c>
      <c r="AF497" s="31">
        <v>20423</v>
      </c>
      <c r="AG497" s="31">
        <v>0</v>
      </c>
      <c r="AH497" s="31">
        <v>26</v>
      </c>
      <c r="AI497" s="31">
        <v>1994</v>
      </c>
      <c r="AJ497" s="31">
        <v>58</v>
      </c>
      <c r="AL497" s="26">
        <v>21885</v>
      </c>
      <c r="AM497" s="26">
        <v>1</v>
      </c>
      <c r="AN497" s="26">
        <v>16</v>
      </c>
      <c r="AO497" s="26">
        <v>2004</v>
      </c>
      <c r="AP497" s="26">
        <v>51</v>
      </c>
    </row>
    <row r="498" spans="1:42">
      <c r="A498" s="3"/>
      <c r="B498" t="s">
        <v>412</v>
      </c>
      <c r="C498">
        <v>54.42</v>
      </c>
      <c r="D498">
        <v>9.2169615900458801</v>
      </c>
      <c r="E498" s="3"/>
      <c r="F498" s="3"/>
      <c r="G498" s="29">
        <v>23435</v>
      </c>
      <c r="H498" s="29">
        <v>0</v>
      </c>
      <c r="I498" s="29">
        <v>57</v>
      </c>
      <c r="J498" s="29">
        <v>1963</v>
      </c>
      <c r="K498" s="29">
        <v>64</v>
      </c>
      <c r="M498" s="30">
        <v>22519</v>
      </c>
      <c r="N498" s="30">
        <v>0</v>
      </c>
      <c r="O498" s="30">
        <v>51</v>
      </c>
      <c r="P498" s="30">
        <v>1969</v>
      </c>
      <c r="Q498" s="30">
        <v>45</v>
      </c>
      <c r="T498" s="31">
        <v>23400</v>
      </c>
      <c r="U498" s="31">
        <v>0</v>
      </c>
      <c r="V498" s="31">
        <v>43</v>
      </c>
      <c r="W498" s="31">
        <v>1977</v>
      </c>
      <c r="X498" s="31">
        <v>39</v>
      </c>
      <c r="Z498" s="32">
        <v>21041</v>
      </c>
      <c r="AA498" s="32">
        <v>0</v>
      </c>
      <c r="AB498" s="32">
        <v>33</v>
      </c>
      <c r="AC498" s="32">
        <v>1987</v>
      </c>
      <c r="AD498" s="32">
        <v>65</v>
      </c>
      <c r="AF498" s="31">
        <v>20682</v>
      </c>
      <c r="AG498" s="31">
        <v>0</v>
      </c>
      <c r="AH498" s="31">
        <v>26</v>
      </c>
      <c r="AI498" s="31">
        <v>1994</v>
      </c>
      <c r="AJ498" s="31">
        <v>79</v>
      </c>
      <c r="AL498" s="26">
        <v>22957</v>
      </c>
      <c r="AM498" s="26">
        <v>1</v>
      </c>
      <c r="AN498" s="26">
        <v>16</v>
      </c>
      <c r="AO498" s="26">
        <v>2004</v>
      </c>
      <c r="AP498" s="26">
        <v>54</v>
      </c>
    </row>
    <row r="499" spans="1:42">
      <c r="A499" s="3"/>
      <c r="E499" s="3"/>
      <c r="F499" s="3"/>
      <c r="G499" s="29">
        <v>19428</v>
      </c>
      <c r="H499" s="29">
        <v>0</v>
      </c>
      <c r="I499" s="29">
        <v>55</v>
      </c>
      <c r="J499" s="29">
        <v>1965</v>
      </c>
      <c r="K499" s="29">
        <v>52</v>
      </c>
      <c r="M499" s="30">
        <v>23468</v>
      </c>
      <c r="N499" s="30">
        <v>0</v>
      </c>
      <c r="O499" s="30">
        <v>51</v>
      </c>
      <c r="P499" s="30">
        <v>1969</v>
      </c>
      <c r="Q499" s="30">
        <v>48</v>
      </c>
      <c r="T499" s="31">
        <v>23494</v>
      </c>
      <c r="U499" s="31">
        <v>0</v>
      </c>
      <c r="V499" s="31">
        <v>43</v>
      </c>
      <c r="W499" s="31">
        <v>1977</v>
      </c>
      <c r="X499" s="31">
        <v>65</v>
      </c>
      <c r="Z499" s="32">
        <v>23130</v>
      </c>
      <c r="AA499" s="32">
        <v>0</v>
      </c>
      <c r="AB499" s="32">
        <v>33</v>
      </c>
      <c r="AC499" s="32">
        <v>1987</v>
      </c>
      <c r="AD499" s="32">
        <v>59</v>
      </c>
      <c r="AF499" s="31">
        <v>21184</v>
      </c>
      <c r="AG499" s="31">
        <v>0</v>
      </c>
      <c r="AH499" s="31">
        <v>26</v>
      </c>
      <c r="AI499" s="31">
        <v>1994</v>
      </c>
      <c r="AJ499" s="31">
        <v>49</v>
      </c>
      <c r="AL499" s="26">
        <v>22963</v>
      </c>
      <c r="AM499" s="26">
        <v>1</v>
      </c>
      <c r="AN499" s="26">
        <v>16</v>
      </c>
      <c r="AO499" s="26">
        <v>2004</v>
      </c>
      <c r="AP499" s="26">
        <v>35</v>
      </c>
    </row>
    <row r="500" spans="1:42">
      <c r="A500" s="3"/>
      <c r="B500" t="s">
        <v>435</v>
      </c>
      <c r="D500" t="s">
        <v>415</v>
      </c>
      <c r="E500" s="3"/>
      <c r="F500" s="3"/>
      <c r="G500" s="29">
        <v>21002</v>
      </c>
      <c r="H500" s="29">
        <v>0</v>
      </c>
      <c r="I500" s="29">
        <v>54</v>
      </c>
      <c r="J500" s="29">
        <v>1966</v>
      </c>
      <c r="K500" s="29">
        <v>48</v>
      </c>
      <c r="M500" s="30">
        <v>21237</v>
      </c>
      <c r="N500" s="30">
        <v>0</v>
      </c>
      <c r="O500" s="30">
        <v>50</v>
      </c>
      <c r="P500" s="30">
        <v>1970</v>
      </c>
      <c r="Q500" s="30">
        <v>49</v>
      </c>
      <c r="T500" s="31">
        <v>21011</v>
      </c>
      <c r="U500" s="31">
        <v>0</v>
      </c>
      <c r="V500" s="31">
        <v>42</v>
      </c>
      <c r="W500" s="31">
        <v>1978</v>
      </c>
      <c r="X500" s="31">
        <v>60</v>
      </c>
      <c r="Z500" s="32">
        <v>23257</v>
      </c>
      <c r="AA500" s="32">
        <v>0</v>
      </c>
      <c r="AB500" s="32">
        <v>33</v>
      </c>
      <c r="AC500" s="32">
        <v>1987</v>
      </c>
      <c r="AD500" s="32">
        <v>38</v>
      </c>
      <c r="AF500" s="31">
        <v>21384</v>
      </c>
      <c r="AG500" s="31">
        <v>0</v>
      </c>
      <c r="AH500" s="31">
        <v>26</v>
      </c>
      <c r="AI500" s="31">
        <v>1994</v>
      </c>
      <c r="AJ500" s="31">
        <v>56</v>
      </c>
      <c r="AL500" s="26">
        <v>19445</v>
      </c>
      <c r="AM500" s="26">
        <v>1</v>
      </c>
      <c r="AN500" s="26">
        <v>15</v>
      </c>
      <c r="AO500" s="26">
        <v>2005</v>
      </c>
      <c r="AP500" s="26">
        <v>82</v>
      </c>
    </row>
    <row r="501" spans="1:42">
      <c r="A501" s="3"/>
      <c r="B501" t="s">
        <v>413</v>
      </c>
      <c r="C501">
        <v>59.21</v>
      </c>
      <c r="D501">
        <v>8.3180327106210594</v>
      </c>
      <c r="E501" s="3"/>
      <c r="F501" s="3"/>
      <c r="G501" s="29">
        <v>23545</v>
      </c>
      <c r="H501" s="29">
        <v>0</v>
      </c>
      <c r="I501" s="29">
        <v>54</v>
      </c>
      <c r="J501" s="29">
        <v>1966</v>
      </c>
      <c r="K501" s="29">
        <v>58</v>
      </c>
      <c r="M501" s="30">
        <v>22002</v>
      </c>
      <c r="N501" s="30">
        <v>0</v>
      </c>
      <c r="O501" s="30">
        <v>50</v>
      </c>
      <c r="P501" s="30">
        <v>1970</v>
      </c>
      <c r="Q501" s="30">
        <v>57</v>
      </c>
      <c r="T501" s="31">
        <v>21739</v>
      </c>
      <c r="U501" s="31">
        <v>0</v>
      </c>
      <c r="V501" s="31">
        <v>42</v>
      </c>
      <c r="W501" s="31">
        <v>1978</v>
      </c>
      <c r="X501" s="31">
        <v>47</v>
      </c>
      <c r="Z501" s="32">
        <v>23294</v>
      </c>
      <c r="AA501" s="32">
        <v>0</v>
      </c>
      <c r="AB501" s="32">
        <v>33</v>
      </c>
      <c r="AC501" s="32">
        <v>1987</v>
      </c>
      <c r="AD501" s="32">
        <v>70</v>
      </c>
      <c r="AF501" s="31">
        <v>21689</v>
      </c>
      <c r="AG501" s="31">
        <v>0</v>
      </c>
      <c r="AH501" s="31">
        <v>26</v>
      </c>
      <c r="AI501" s="31">
        <v>1994</v>
      </c>
      <c r="AJ501" s="31">
        <v>44</v>
      </c>
      <c r="AL501" s="26">
        <v>22945</v>
      </c>
      <c r="AM501" s="26">
        <v>1</v>
      </c>
      <c r="AN501" s="26">
        <v>15</v>
      </c>
      <c r="AO501" s="26">
        <v>2005</v>
      </c>
      <c r="AP501" s="26">
        <v>66</v>
      </c>
    </row>
    <row r="502" spans="1:42">
      <c r="A502" s="3"/>
      <c r="B502" t="s">
        <v>416</v>
      </c>
      <c r="C502">
        <v>53.35</v>
      </c>
      <c r="D502">
        <v>10.6326342010299</v>
      </c>
      <c r="E502" s="3"/>
      <c r="G502" s="29">
        <v>21169</v>
      </c>
      <c r="H502" s="29">
        <v>0</v>
      </c>
      <c r="I502" s="29">
        <v>71</v>
      </c>
      <c r="J502" s="29">
        <v>1949</v>
      </c>
      <c r="K502" s="29">
        <v>53</v>
      </c>
      <c r="M502" s="30">
        <v>22088</v>
      </c>
      <c r="N502" s="30">
        <v>0</v>
      </c>
      <c r="O502" s="30">
        <v>50</v>
      </c>
      <c r="P502" s="30">
        <v>1970</v>
      </c>
      <c r="Q502" s="30">
        <v>51</v>
      </c>
      <c r="T502" s="31">
        <v>22146</v>
      </c>
      <c r="U502" s="31">
        <v>0</v>
      </c>
      <c r="V502" s="31">
        <v>42</v>
      </c>
      <c r="W502" s="31">
        <v>1978</v>
      </c>
      <c r="X502" s="31">
        <v>51</v>
      </c>
      <c r="Z502" s="32">
        <v>23708</v>
      </c>
      <c r="AA502" s="32">
        <v>0</v>
      </c>
      <c r="AB502" s="32">
        <v>33</v>
      </c>
      <c r="AC502" s="32">
        <v>1987</v>
      </c>
      <c r="AD502" s="32">
        <v>71</v>
      </c>
      <c r="AF502" s="31">
        <v>21916</v>
      </c>
      <c r="AG502" s="31">
        <v>0</v>
      </c>
      <c r="AH502" s="31">
        <v>26</v>
      </c>
      <c r="AI502" s="31">
        <v>1994</v>
      </c>
      <c r="AJ502" s="31">
        <v>69</v>
      </c>
      <c r="AL502" s="26">
        <v>23029</v>
      </c>
      <c r="AM502" s="26">
        <v>1</v>
      </c>
      <c r="AN502" s="26">
        <v>15</v>
      </c>
      <c r="AO502" s="26">
        <v>2005</v>
      </c>
      <c r="AP502" s="26">
        <v>67</v>
      </c>
    </row>
    <row r="503" spans="1:42">
      <c r="A503" s="3"/>
      <c r="E503" s="3"/>
      <c r="G503" s="29">
        <v>21118</v>
      </c>
      <c r="H503" s="29">
        <v>0</v>
      </c>
      <c r="I503" s="29">
        <v>66</v>
      </c>
      <c r="J503" s="29">
        <v>1954</v>
      </c>
      <c r="K503" s="29">
        <v>54</v>
      </c>
      <c r="M503" s="30">
        <v>22755</v>
      </c>
      <c r="N503" s="30">
        <v>0</v>
      </c>
      <c r="O503" s="30">
        <v>50</v>
      </c>
      <c r="P503" s="30">
        <v>1970</v>
      </c>
      <c r="Q503" s="30">
        <v>38</v>
      </c>
      <c r="T503" s="31">
        <v>22839</v>
      </c>
      <c r="U503" s="31">
        <v>0</v>
      </c>
      <c r="V503" s="31">
        <v>42</v>
      </c>
      <c r="W503" s="31">
        <v>1978</v>
      </c>
      <c r="X503" s="31">
        <v>52</v>
      </c>
      <c r="Z503" s="32">
        <v>19695</v>
      </c>
      <c r="AA503" s="32">
        <v>0</v>
      </c>
      <c r="AB503" s="32">
        <v>32</v>
      </c>
      <c r="AC503" s="32">
        <v>1988</v>
      </c>
      <c r="AD503" s="32">
        <v>55</v>
      </c>
      <c r="AF503" s="31">
        <v>22733</v>
      </c>
      <c r="AG503" s="31">
        <v>0</v>
      </c>
      <c r="AH503" s="31">
        <v>26</v>
      </c>
      <c r="AI503" s="31">
        <v>1994</v>
      </c>
      <c r="AJ503" s="31">
        <v>73</v>
      </c>
      <c r="AL503" s="26">
        <v>23077</v>
      </c>
      <c r="AM503" s="26">
        <v>1</v>
      </c>
      <c r="AN503" s="26">
        <v>15</v>
      </c>
      <c r="AO503" s="26">
        <v>2005</v>
      </c>
      <c r="AP503" s="26">
        <v>64</v>
      </c>
    </row>
    <row r="504" spans="1:42">
      <c r="A504" s="3"/>
      <c r="B504" t="s">
        <v>438</v>
      </c>
      <c r="D504" t="s">
        <v>415</v>
      </c>
      <c r="E504" s="3"/>
      <c r="G504" s="29">
        <v>23224</v>
      </c>
      <c r="H504" s="29">
        <v>0</v>
      </c>
      <c r="I504" s="29">
        <v>66</v>
      </c>
      <c r="J504" s="29">
        <v>1954</v>
      </c>
      <c r="K504" s="29">
        <v>49</v>
      </c>
      <c r="M504" s="30">
        <v>22027</v>
      </c>
      <c r="N504" s="30">
        <v>0</v>
      </c>
      <c r="O504" s="30">
        <v>49</v>
      </c>
      <c r="P504" s="30">
        <v>1971</v>
      </c>
      <c r="Q504" s="30">
        <v>35</v>
      </c>
      <c r="T504" s="31">
        <v>19693</v>
      </c>
      <c r="U504" s="31">
        <v>0</v>
      </c>
      <c r="V504" s="31">
        <v>41</v>
      </c>
      <c r="W504" s="31">
        <v>1979</v>
      </c>
      <c r="X504" s="31">
        <v>84</v>
      </c>
      <c r="Z504" s="32">
        <v>20557</v>
      </c>
      <c r="AA504" s="32">
        <v>0</v>
      </c>
      <c r="AB504" s="32">
        <v>32</v>
      </c>
      <c r="AC504" s="32">
        <v>1988</v>
      </c>
      <c r="AD504" s="32">
        <v>68</v>
      </c>
      <c r="AF504" s="31">
        <v>22741</v>
      </c>
      <c r="AG504" s="31">
        <v>0</v>
      </c>
      <c r="AH504" s="31">
        <v>26</v>
      </c>
      <c r="AI504" s="31">
        <v>1994</v>
      </c>
      <c r="AJ504" s="31">
        <v>57</v>
      </c>
      <c r="AL504" s="26">
        <v>22869</v>
      </c>
      <c r="AM504" s="26">
        <v>1</v>
      </c>
      <c r="AN504" s="26">
        <v>14</v>
      </c>
      <c r="AO504" s="26">
        <v>2006</v>
      </c>
      <c r="AP504" s="26">
        <v>54</v>
      </c>
    </row>
    <row r="505" spans="1:42">
      <c r="A505" s="3"/>
      <c r="B505" t="s">
        <v>416</v>
      </c>
      <c r="C505">
        <v>56.66</v>
      </c>
      <c r="D505">
        <v>8.8694231304333897</v>
      </c>
      <c r="E505" s="3"/>
      <c r="G505" s="29">
        <v>20752</v>
      </c>
      <c r="H505" s="29">
        <v>0</v>
      </c>
      <c r="I505" s="29">
        <v>65</v>
      </c>
      <c r="J505" s="29">
        <v>1955</v>
      </c>
      <c r="K505" s="29">
        <v>39</v>
      </c>
      <c r="M505" s="30">
        <v>19514</v>
      </c>
      <c r="N505" s="30">
        <v>0</v>
      </c>
      <c r="O505" s="30">
        <v>48</v>
      </c>
      <c r="P505" s="30">
        <v>1972</v>
      </c>
      <c r="Q505" s="30">
        <v>45</v>
      </c>
      <c r="T505" s="31">
        <v>20553</v>
      </c>
      <c r="U505" s="31">
        <v>0</v>
      </c>
      <c r="V505" s="31">
        <v>41</v>
      </c>
      <c r="W505" s="31">
        <v>1979</v>
      </c>
      <c r="X505" s="31">
        <v>61</v>
      </c>
      <c r="Z505" s="32">
        <v>21556</v>
      </c>
      <c r="AA505" s="32">
        <v>0</v>
      </c>
      <c r="AB505" s="32">
        <v>32</v>
      </c>
      <c r="AC505" s="32">
        <v>1988</v>
      </c>
      <c r="AD505" s="32">
        <v>46</v>
      </c>
      <c r="AF505" s="31">
        <v>23137</v>
      </c>
      <c r="AG505" s="31">
        <v>0</v>
      </c>
      <c r="AH505" s="31">
        <v>26</v>
      </c>
      <c r="AI505" s="31">
        <v>1994</v>
      </c>
      <c r="AJ505" s="31">
        <v>73</v>
      </c>
      <c r="AL505" s="26">
        <v>20220</v>
      </c>
      <c r="AM505" s="26">
        <v>1</v>
      </c>
      <c r="AN505" s="26">
        <v>12</v>
      </c>
      <c r="AO505" s="26">
        <v>2008</v>
      </c>
      <c r="AP505" s="26">
        <v>47</v>
      </c>
    </row>
    <row r="506" spans="1:42">
      <c r="A506" s="3"/>
      <c r="B506" t="s">
        <v>413</v>
      </c>
      <c r="C506">
        <v>60.16</v>
      </c>
      <c r="D506">
        <v>11.755825270656</v>
      </c>
      <c r="E506" s="3"/>
      <c r="G506" s="29">
        <v>21863</v>
      </c>
      <c r="H506" s="29">
        <v>0</v>
      </c>
      <c r="I506" s="29">
        <v>63</v>
      </c>
      <c r="J506" s="29">
        <v>1957</v>
      </c>
      <c r="K506" s="29">
        <v>57</v>
      </c>
      <c r="M506" s="30">
        <v>19835</v>
      </c>
      <c r="N506" s="30">
        <v>0</v>
      </c>
      <c r="O506" s="30">
        <v>48</v>
      </c>
      <c r="P506" s="30">
        <v>1972</v>
      </c>
      <c r="Q506" s="30">
        <v>71</v>
      </c>
      <c r="T506" s="31">
        <v>20914</v>
      </c>
      <c r="U506" s="31">
        <v>0</v>
      </c>
      <c r="V506" s="31">
        <v>41</v>
      </c>
      <c r="W506" s="31">
        <v>1979</v>
      </c>
      <c r="X506" s="31">
        <v>75</v>
      </c>
      <c r="Z506" s="32">
        <v>21813</v>
      </c>
      <c r="AA506" s="32">
        <v>0</v>
      </c>
      <c r="AB506" s="32">
        <v>32</v>
      </c>
      <c r="AC506" s="32">
        <v>1988</v>
      </c>
      <c r="AD506" s="32">
        <v>68</v>
      </c>
      <c r="AF506" s="31">
        <v>23592</v>
      </c>
      <c r="AG506" s="31">
        <v>0</v>
      </c>
      <c r="AH506" s="31">
        <v>26</v>
      </c>
      <c r="AI506" s="31">
        <v>1994</v>
      </c>
      <c r="AJ506" s="31">
        <v>64</v>
      </c>
      <c r="AL506" s="26"/>
      <c r="AM506" s="26"/>
      <c r="AN506" s="26"/>
      <c r="AO506" s="26"/>
      <c r="AP506" s="26"/>
    </row>
    <row r="507" spans="1:42">
      <c r="A507" s="3"/>
      <c r="E507" s="3"/>
      <c r="G507" s="29">
        <v>19723</v>
      </c>
      <c r="H507" s="29">
        <v>1</v>
      </c>
      <c r="I507" s="29">
        <v>58</v>
      </c>
      <c r="J507" s="29">
        <v>1962</v>
      </c>
      <c r="K507" s="29">
        <v>44</v>
      </c>
      <c r="M507" s="30">
        <v>20771</v>
      </c>
      <c r="N507" s="30">
        <v>0</v>
      </c>
      <c r="O507" s="30">
        <v>48</v>
      </c>
      <c r="P507" s="30">
        <v>1972</v>
      </c>
      <c r="Q507" s="30">
        <v>44</v>
      </c>
      <c r="T507" s="31">
        <v>23428</v>
      </c>
      <c r="U507" s="31">
        <v>0</v>
      </c>
      <c r="V507" s="31">
        <v>41</v>
      </c>
      <c r="W507" s="31">
        <v>1979</v>
      </c>
      <c r="X507" s="31">
        <v>44</v>
      </c>
      <c r="Z507" s="32">
        <v>22006</v>
      </c>
      <c r="AA507" s="32">
        <v>0</v>
      </c>
      <c r="AB507" s="32">
        <v>32</v>
      </c>
      <c r="AC507" s="32">
        <v>1988</v>
      </c>
      <c r="AD507" s="32">
        <v>59</v>
      </c>
      <c r="AF507" s="31">
        <v>23612</v>
      </c>
      <c r="AG507" s="31">
        <v>0</v>
      </c>
      <c r="AH507" s="31">
        <v>26</v>
      </c>
      <c r="AI507" s="31">
        <v>1994</v>
      </c>
      <c r="AJ507" s="31">
        <v>37</v>
      </c>
      <c r="AL507" s="26" t="s">
        <v>414</v>
      </c>
      <c r="AM507" s="26"/>
      <c r="AN507" s="26" t="s">
        <v>415</v>
      </c>
      <c r="AO507" s="26"/>
      <c r="AP507" s="26"/>
    </row>
    <row r="508" spans="1:42">
      <c r="A508" s="3"/>
      <c r="B508" t="s">
        <v>414</v>
      </c>
      <c r="D508" t="s">
        <v>415</v>
      </c>
      <c r="E508" s="3"/>
      <c r="G508" s="29">
        <v>22172</v>
      </c>
      <c r="H508" s="29">
        <v>1</v>
      </c>
      <c r="I508" s="29">
        <v>56</v>
      </c>
      <c r="J508" s="29">
        <v>1964</v>
      </c>
      <c r="K508" s="29">
        <v>64</v>
      </c>
      <c r="M508" s="30">
        <v>19576</v>
      </c>
      <c r="N508" s="30">
        <v>0</v>
      </c>
      <c r="O508" s="30">
        <v>47</v>
      </c>
      <c r="P508" s="30">
        <v>1973</v>
      </c>
      <c r="Q508" s="30">
        <v>45</v>
      </c>
      <c r="T508" s="31">
        <v>21044</v>
      </c>
      <c r="U508" s="31">
        <v>0</v>
      </c>
      <c r="V508" s="31">
        <v>40</v>
      </c>
      <c r="W508" s="31">
        <v>1980</v>
      </c>
      <c r="X508" s="31">
        <v>52</v>
      </c>
      <c r="Z508" s="32">
        <v>22046</v>
      </c>
      <c r="AA508" s="32">
        <v>0</v>
      </c>
      <c r="AB508" s="32">
        <v>32</v>
      </c>
      <c r="AC508" s="32">
        <v>1988</v>
      </c>
      <c r="AD508" s="32">
        <v>55</v>
      </c>
      <c r="AF508" s="31">
        <v>23710</v>
      </c>
      <c r="AG508" s="31">
        <v>0</v>
      </c>
      <c r="AH508" s="31">
        <v>26</v>
      </c>
      <c r="AI508" s="31">
        <v>1994</v>
      </c>
      <c r="AJ508" s="31">
        <v>40</v>
      </c>
      <c r="AL508" s="26" t="s">
        <v>413</v>
      </c>
      <c r="AM508" s="26">
        <v>65</v>
      </c>
      <c r="AN508" s="26">
        <f>STDEV(AP492:AP493)</f>
        <v>8.4852813742385695</v>
      </c>
      <c r="AO508" s="26"/>
      <c r="AP508" s="26"/>
    </row>
    <row r="509" spans="1:42">
      <c r="B509" t="s">
        <v>413</v>
      </c>
      <c r="C509">
        <v>65</v>
      </c>
      <c r="D509">
        <v>8.4852813742385695</v>
      </c>
      <c r="G509" s="29">
        <v>21159</v>
      </c>
      <c r="H509" s="29">
        <v>1</v>
      </c>
      <c r="I509" s="29">
        <v>55</v>
      </c>
      <c r="J509" s="29">
        <v>1965</v>
      </c>
      <c r="K509" s="29">
        <v>50</v>
      </c>
      <c r="M509" s="30">
        <v>20802</v>
      </c>
      <c r="N509" s="30">
        <v>0</v>
      </c>
      <c r="O509" s="30">
        <v>47</v>
      </c>
      <c r="P509" s="30">
        <v>1973</v>
      </c>
      <c r="Q509" s="30">
        <v>55</v>
      </c>
      <c r="T509" s="31">
        <v>21070</v>
      </c>
      <c r="U509" s="31">
        <v>0</v>
      </c>
      <c r="V509" s="31">
        <v>40</v>
      </c>
      <c r="W509" s="31">
        <v>1980</v>
      </c>
      <c r="X509" s="31">
        <v>62</v>
      </c>
      <c r="Z509" s="32">
        <v>22566</v>
      </c>
      <c r="AA509" s="32">
        <v>0</v>
      </c>
      <c r="AB509" s="32">
        <v>32</v>
      </c>
      <c r="AC509" s="32">
        <v>1988</v>
      </c>
      <c r="AD509" s="32">
        <v>48</v>
      </c>
      <c r="AF509" s="31">
        <v>19528</v>
      </c>
      <c r="AG509" s="31">
        <v>0</v>
      </c>
      <c r="AH509" s="31">
        <v>25</v>
      </c>
      <c r="AI509" s="31">
        <v>1995</v>
      </c>
      <c r="AJ509" s="31">
        <v>52</v>
      </c>
      <c r="AL509" s="26" t="s">
        <v>416</v>
      </c>
      <c r="AM509" s="26">
        <v>59</v>
      </c>
      <c r="AN509" s="26">
        <f>STDEV(AP494:AP505)</f>
        <v>12.742199039555</v>
      </c>
      <c r="AO509" s="26"/>
      <c r="AP509" s="26"/>
    </row>
    <row r="510" spans="1:42">
      <c r="B510" t="s">
        <v>416</v>
      </c>
      <c r="C510">
        <v>59</v>
      </c>
      <c r="D510">
        <v>12.742199039555</v>
      </c>
      <c r="G510" s="29">
        <v>22204</v>
      </c>
      <c r="H510" s="29">
        <v>1</v>
      </c>
      <c r="I510" s="29">
        <v>80</v>
      </c>
      <c r="J510" s="29">
        <v>1940</v>
      </c>
      <c r="K510" s="29">
        <v>51</v>
      </c>
      <c r="M510" s="30">
        <v>20904</v>
      </c>
      <c r="N510" s="30">
        <v>0</v>
      </c>
      <c r="O510" s="30">
        <v>46</v>
      </c>
      <c r="P510" s="30">
        <v>1974</v>
      </c>
      <c r="Q510" s="30">
        <v>59</v>
      </c>
      <c r="T510" s="31">
        <v>21104</v>
      </c>
      <c r="U510" s="31">
        <v>0</v>
      </c>
      <c r="V510" s="31">
        <v>40</v>
      </c>
      <c r="W510" s="31">
        <v>1980</v>
      </c>
      <c r="X510" s="31">
        <v>64</v>
      </c>
      <c r="Z510" s="32">
        <v>19696</v>
      </c>
      <c r="AA510" s="32">
        <v>0</v>
      </c>
      <c r="AB510" s="32">
        <v>31</v>
      </c>
      <c r="AC510" s="32">
        <v>1989</v>
      </c>
      <c r="AD510" s="32">
        <v>58</v>
      </c>
      <c r="AF510" s="31">
        <v>20116</v>
      </c>
      <c r="AG510" s="31">
        <v>0</v>
      </c>
      <c r="AH510" s="31">
        <v>25</v>
      </c>
      <c r="AI510" s="31">
        <v>1995</v>
      </c>
      <c r="AJ510" s="31">
        <v>63</v>
      </c>
    </row>
    <row r="511" spans="1:42">
      <c r="G511" s="29">
        <v>20694</v>
      </c>
      <c r="H511" s="29">
        <v>1</v>
      </c>
      <c r="I511" s="29">
        <v>79</v>
      </c>
      <c r="J511" s="29">
        <v>1941</v>
      </c>
      <c r="K511" s="29">
        <v>50</v>
      </c>
      <c r="M511" s="30">
        <v>23355</v>
      </c>
      <c r="N511" s="30">
        <v>0</v>
      </c>
      <c r="O511" s="30">
        <v>45</v>
      </c>
      <c r="P511" s="30">
        <v>1975</v>
      </c>
      <c r="Q511" s="30">
        <v>47</v>
      </c>
      <c r="T511" s="31">
        <v>22865</v>
      </c>
      <c r="U511" s="31">
        <v>0</v>
      </c>
      <c r="V511" s="31">
        <v>40</v>
      </c>
      <c r="W511" s="31">
        <v>1980</v>
      </c>
      <c r="X511" s="31">
        <v>65</v>
      </c>
      <c r="Z511" s="32">
        <v>20851</v>
      </c>
      <c r="AA511" s="32">
        <v>0</v>
      </c>
      <c r="AB511" s="32">
        <v>31</v>
      </c>
      <c r="AC511" s="32">
        <v>1989</v>
      </c>
      <c r="AD511" s="32">
        <v>60</v>
      </c>
      <c r="AF511" s="31">
        <v>20609</v>
      </c>
      <c r="AG511" s="31">
        <v>0</v>
      </c>
      <c r="AH511" s="31">
        <v>25</v>
      </c>
      <c r="AI511" s="31">
        <v>1995</v>
      </c>
      <c r="AJ511" s="31">
        <v>58</v>
      </c>
    </row>
    <row r="512" spans="1:42">
      <c r="B512" t="s">
        <v>417</v>
      </c>
      <c r="D512" t="s">
        <v>415</v>
      </c>
      <c r="G512" s="29">
        <v>22221</v>
      </c>
      <c r="H512" s="29">
        <v>1</v>
      </c>
      <c r="I512" s="29">
        <v>65</v>
      </c>
      <c r="J512" s="29">
        <v>1955</v>
      </c>
      <c r="K512" s="29">
        <v>77</v>
      </c>
      <c r="M512" s="30">
        <v>19738</v>
      </c>
      <c r="N512" s="30">
        <v>1</v>
      </c>
      <c r="O512" s="30">
        <v>53</v>
      </c>
      <c r="P512" s="30">
        <v>1967</v>
      </c>
      <c r="Q512" s="30">
        <v>48</v>
      </c>
      <c r="T512" s="31">
        <v>23152</v>
      </c>
      <c r="U512" s="31">
        <v>0</v>
      </c>
      <c r="V512" s="31">
        <v>40</v>
      </c>
      <c r="W512" s="31">
        <v>1980</v>
      </c>
      <c r="X512" s="31">
        <v>52</v>
      </c>
      <c r="Z512" s="32">
        <v>22838</v>
      </c>
      <c r="AA512" s="32">
        <v>0</v>
      </c>
      <c r="AB512" s="32">
        <v>31</v>
      </c>
      <c r="AC512" s="32">
        <v>1989</v>
      </c>
      <c r="AD512" s="32">
        <v>69</v>
      </c>
      <c r="AF512" s="31">
        <v>20616</v>
      </c>
      <c r="AG512" s="31">
        <v>0</v>
      </c>
      <c r="AH512" s="31">
        <v>25</v>
      </c>
      <c r="AI512" s="31">
        <v>1995</v>
      </c>
      <c r="AJ512" s="31">
        <v>70</v>
      </c>
    </row>
    <row r="513" spans="1:36">
      <c r="B513" t="s">
        <v>419</v>
      </c>
      <c r="C513">
        <v>49.93</v>
      </c>
      <c r="D513">
        <v>9.3002816137597808</v>
      </c>
      <c r="M513" s="30">
        <v>20759</v>
      </c>
      <c r="N513" s="30">
        <v>1</v>
      </c>
      <c r="O513" s="30">
        <v>53</v>
      </c>
      <c r="P513" s="30">
        <v>1967</v>
      </c>
      <c r="Q513" s="30">
        <v>49</v>
      </c>
      <c r="T513" s="31">
        <v>23463</v>
      </c>
      <c r="U513" s="31">
        <v>0</v>
      </c>
      <c r="V513" s="31">
        <v>40</v>
      </c>
      <c r="W513" s="31">
        <v>1980</v>
      </c>
      <c r="X513" s="31">
        <v>60</v>
      </c>
      <c r="Z513" s="32">
        <v>19585</v>
      </c>
      <c r="AA513" s="32">
        <v>0</v>
      </c>
      <c r="AB513" s="32">
        <v>30</v>
      </c>
      <c r="AC513" s="32">
        <v>1990</v>
      </c>
      <c r="AD513" s="32">
        <v>55</v>
      </c>
      <c r="AF513" s="31">
        <v>20632</v>
      </c>
      <c r="AG513" s="31">
        <v>0</v>
      </c>
      <c r="AH513" s="31">
        <v>25</v>
      </c>
      <c r="AI513" s="31">
        <v>1995</v>
      </c>
      <c r="AJ513" s="31">
        <v>69</v>
      </c>
    </row>
    <row r="514" spans="1:36">
      <c r="B514" t="s">
        <v>412</v>
      </c>
      <c r="C514">
        <v>56</v>
      </c>
      <c r="D514">
        <v>12.214745187682</v>
      </c>
      <c r="M514" s="30">
        <v>19364</v>
      </c>
      <c r="N514" s="30">
        <v>1</v>
      </c>
      <c r="O514" s="30">
        <v>52</v>
      </c>
      <c r="P514" s="30">
        <v>1968</v>
      </c>
      <c r="Q514" s="30">
        <v>64</v>
      </c>
      <c r="T514" s="31">
        <v>23505</v>
      </c>
      <c r="U514" s="31">
        <v>0</v>
      </c>
      <c r="V514" s="31">
        <v>40</v>
      </c>
      <c r="W514" s="31">
        <v>1980</v>
      </c>
      <c r="X514" s="31">
        <v>71</v>
      </c>
      <c r="Z514" s="32">
        <v>19657</v>
      </c>
      <c r="AA514" s="32">
        <v>0</v>
      </c>
      <c r="AB514" s="32">
        <v>30</v>
      </c>
      <c r="AC514" s="32">
        <v>1990</v>
      </c>
      <c r="AD514" s="32">
        <v>56</v>
      </c>
      <c r="AF514" s="31">
        <v>20640</v>
      </c>
      <c r="AG514" s="31">
        <v>0</v>
      </c>
      <c r="AH514" s="31">
        <v>25</v>
      </c>
      <c r="AI514" s="31">
        <v>1995</v>
      </c>
      <c r="AJ514" s="31">
        <v>64</v>
      </c>
    </row>
    <row r="515" spans="1:36">
      <c r="G515" t="s">
        <v>417</v>
      </c>
      <c r="I515" t="s">
        <v>415</v>
      </c>
      <c r="M515" s="30">
        <v>21492</v>
      </c>
      <c r="N515" s="30">
        <v>1</v>
      </c>
      <c r="O515" s="30">
        <v>51</v>
      </c>
      <c r="P515" s="30">
        <v>1969</v>
      </c>
      <c r="Q515" s="30">
        <v>40</v>
      </c>
      <c r="T515" s="31">
        <v>19534</v>
      </c>
      <c r="U515" s="31">
        <v>0</v>
      </c>
      <c r="V515" s="31">
        <v>39</v>
      </c>
      <c r="W515" s="31">
        <v>1981</v>
      </c>
      <c r="X515" s="31">
        <v>61</v>
      </c>
      <c r="Z515" s="32">
        <v>20886</v>
      </c>
      <c r="AA515" s="32">
        <v>0</v>
      </c>
      <c r="AB515" s="32">
        <v>30</v>
      </c>
      <c r="AC515" s="32">
        <v>1990</v>
      </c>
      <c r="AD515" s="32">
        <v>67</v>
      </c>
      <c r="AF515" s="31">
        <v>21271</v>
      </c>
      <c r="AG515" s="31">
        <v>0</v>
      </c>
      <c r="AH515" s="31">
        <v>25</v>
      </c>
      <c r="AI515" s="31">
        <v>1995</v>
      </c>
      <c r="AJ515" s="31">
        <v>56</v>
      </c>
    </row>
    <row r="516" spans="1:36">
      <c r="A516" s="33" t="s">
        <v>418</v>
      </c>
      <c r="B516" s="33"/>
      <c r="C516" s="33"/>
      <c r="D516" s="33"/>
      <c r="E516" s="33"/>
      <c r="F516" s="33"/>
      <c r="G516" t="s">
        <v>419</v>
      </c>
      <c r="H516">
        <v>49.93</v>
      </c>
      <c r="I516" s="20">
        <f>STDEV(K492:K506)</f>
        <v>9.3002816137597772</v>
      </c>
      <c r="M516" s="30">
        <v>21960</v>
      </c>
      <c r="N516" s="30">
        <v>1</v>
      </c>
      <c r="O516" s="30">
        <v>51</v>
      </c>
      <c r="P516" s="30">
        <v>1969</v>
      </c>
      <c r="Q516" s="30">
        <v>49</v>
      </c>
      <c r="T516" s="31">
        <v>21526</v>
      </c>
      <c r="U516" s="31">
        <v>0</v>
      </c>
      <c r="V516" s="31">
        <v>39</v>
      </c>
      <c r="W516" s="31">
        <v>1981</v>
      </c>
      <c r="X516" s="31">
        <v>63</v>
      </c>
      <c r="Z516" s="32">
        <v>23107</v>
      </c>
      <c r="AA516" s="32">
        <v>0</v>
      </c>
      <c r="AB516" s="32">
        <v>30</v>
      </c>
      <c r="AC516" s="32">
        <v>1990</v>
      </c>
      <c r="AD516" s="32">
        <v>67</v>
      </c>
      <c r="AF516" s="31">
        <v>21441</v>
      </c>
      <c r="AG516" s="31">
        <v>0</v>
      </c>
      <c r="AH516" s="31">
        <v>25</v>
      </c>
      <c r="AI516" s="31">
        <v>1995</v>
      </c>
      <c r="AJ516" s="31">
        <v>64</v>
      </c>
    </row>
    <row r="517" spans="1:36">
      <c r="A517" s="33" t="s">
        <v>420</v>
      </c>
      <c r="B517" s="33"/>
      <c r="C517" s="33"/>
      <c r="D517" s="33"/>
      <c r="E517" s="33"/>
      <c r="F517" s="33"/>
      <c r="G517" t="s">
        <v>412</v>
      </c>
      <c r="H517">
        <v>56</v>
      </c>
      <c r="I517" s="20">
        <f>STDEV(K507:K512)</f>
        <v>12.214745187681975</v>
      </c>
      <c r="M517" s="30">
        <v>19459</v>
      </c>
      <c r="N517" s="30">
        <v>1</v>
      </c>
      <c r="O517" s="30">
        <v>48</v>
      </c>
      <c r="P517" s="30">
        <v>1972</v>
      </c>
      <c r="Q517" s="30">
        <v>40</v>
      </c>
      <c r="T517" s="31">
        <v>20310</v>
      </c>
      <c r="U517" s="31">
        <v>0</v>
      </c>
      <c r="V517" s="31">
        <v>38</v>
      </c>
      <c r="W517" s="31">
        <v>1982</v>
      </c>
      <c r="X517" s="31">
        <v>45</v>
      </c>
      <c r="Z517" s="32">
        <v>23454</v>
      </c>
      <c r="AA517" s="32">
        <v>0</v>
      </c>
      <c r="AB517" s="32">
        <v>30</v>
      </c>
      <c r="AC517" s="32">
        <v>1990</v>
      </c>
      <c r="AD517" s="32">
        <v>70</v>
      </c>
      <c r="AF517" s="31">
        <v>21471</v>
      </c>
      <c r="AG517" s="31">
        <v>0</v>
      </c>
      <c r="AH517" s="31">
        <v>25</v>
      </c>
      <c r="AI517" s="31">
        <v>1995</v>
      </c>
      <c r="AJ517" s="31">
        <v>68</v>
      </c>
    </row>
    <row r="518" spans="1:36">
      <c r="M518" s="30">
        <v>20522</v>
      </c>
      <c r="N518" s="30">
        <v>1</v>
      </c>
      <c r="O518" s="30">
        <v>48</v>
      </c>
      <c r="P518" s="30">
        <v>1972</v>
      </c>
      <c r="Q518" s="30">
        <v>55</v>
      </c>
      <c r="T518" s="31">
        <v>20880</v>
      </c>
      <c r="U518" s="31">
        <v>0</v>
      </c>
      <c r="V518" s="31">
        <v>38</v>
      </c>
      <c r="W518" s="31">
        <v>1982</v>
      </c>
      <c r="X518" s="31">
        <v>64</v>
      </c>
      <c r="Z518" s="32">
        <v>23473</v>
      </c>
      <c r="AA518" s="32">
        <v>0</v>
      </c>
      <c r="AB518" s="32">
        <v>30</v>
      </c>
      <c r="AC518" s="32">
        <v>1990</v>
      </c>
      <c r="AD518" s="32">
        <v>55</v>
      </c>
      <c r="AF518" s="31">
        <v>21669</v>
      </c>
      <c r="AG518" s="31">
        <v>0</v>
      </c>
      <c r="AH518" s="31">
        <v>25</v>
      </c>
      <c r="AI518" s="31">
        <v>1995</v>
      </c>
      <c r="AJ518" s="31">
        <v>64</v>
      </c>
    </row>
    <row r="519" spans="1:36">
      <c r="G519" t="s">
        <v>421</v>
      </c>
      <c r="M519" s="30">
        <v>21376</v>
      </c>
      <c r="N519" s="30">
        <v>1</v>
      </c>
      <c r="O519" s="30">
        <v>48</v>
      </c>
      <c r="P519" s="30">
        <v>1972</v>
      </c>
      <c r="Q519" s="30">
        <v>61</v>
      </c>
      <c r="T519" s="31">
        <v>22507</v>
      </c>
      <c r="U519" s="31">
        <v>0</v>
      </c>
      <c r="V519" s="31">
        <v>38</v>
      </c>
      <c r="W519" s="31">
        <v>1982</v>
      </c>
      <c r="X519" s="31">
        <v>51</v>
      </c>
      <c r="Z519" s="32">
        <v>23824</v>
      </c>
      <c r="AA519" s="32">
        <v>0</v>
      </c>
      <c r="AB519" s="32">
        <v>30</v>
      </c>
      <c r="AC519" s="32">
        <v>1990</v>
      </c>
      <c r="AD519" s="32">
        <v>63</v>
      </c>
      <c r="AF519" s="31">
        <v>21714</v>
      </c>
      <c r="AG519" s="31">
        <v>0</v>
      </c>
      <c r="AH519" s="31">
        <v>25</v>
      </c>
      <c r="AI519" s="31">
        <v>1995</v>
      </c>
      <c r="AJ519" s="31">
        <v>81</v>
      </c>
    </row>
    <row r="520" spans="1:36">
      <c r="G520" t="s">
        <v>422</v>
      </c>
      <c r="I520" t="s">
        <v>423</v>
      </c>
      <c r="M520" s="30">
        <v>20717</v>
      </c>
      <c r="N520" s="30">
        <v>1</v>
      </c>
      <c r="O520" s="30">
        <v>46</v>
      </c>
      <c r="P520" s="30">
        <v>1974</v>
      </c>
      <c r="Q520" s="30">
        <v>57</v>
      </c>
      <c r="T520" s="31">
        <v>19833</v>
      </c>
      <c r="U520" s="31">
        <v>0</v>
      </c>
      <c r="V520" s="31">
        <v>37</v>
      </c>
      <c r="W520" s="31">
        <v>1983</v>
      </c>
      <c r="X520" s="31">
        <v>65</v>
      </c>
      <c r="Z520" s="32">
        <v>20058</v>
      </c>
      <c r="AA520" s="32">
        <v>0</v>
      </c>
      <c r="AB520" s="32">
        <v>29</v>
      </c>
      <c r="AC520" s="32">
        <v>1991</v>
      </c>
      <c r="AD520" s="32">
        <v>70</v>
      </c>
      <c r="AF520" s="31">
        <v>21764</v>
      </c>
      <c r="AG520" s="31">
        <v>0</v>
      </c>
      <c r="AH520" s="31">
        <v>25</v>
      </c>
      <c r="AI520" s="31">
        <v>1995</v>
      </c>
      <c r="AJ520" s="31">
        <v>44</v>
      </c>
    </row>
    <row r="521" spans="1:36">
      <c r="B521" s="1" t="s">
        <v>424</v>
      </c>
      <c r="C521" s="1"/>
      <c r="D521" s="1"/>
      <c r="E521" s="1"/>
      <c r="F521" s="1"/>
      <c r="G521" s="2"/>
      <c r="H521" s="1"/>
      <c r="M521" s="30">
        <v>22091</v>
      </c>
      <c r="N521" s="30">
        <v>1</v>
      </c>
      <c r="O521" s="30">
        <v>46</v>
      </c>
      <c r="P521" s="30">
        <v>1974</v>
      </c>
      <c r="Q521" s="30">
        <v>49</v>
      </c>
      <c r="T521" s="31">
        <v>20476</v>
      </c>
      <c r="U521" s="31">
        <v>0</v>
      </c>
      <c r="V521" s="31">
        <v>37</v>
      </c>
      <c r="W521" s="31">
        <v>1983</v>
      </c>
      <c r="X521" s="31">
        <v>48</v>
      </c>
      <c r="Z521" s="32">
        <v>20732</v>
      </c>
      <c r="AA521" s="32">
        <v>0</v>
      </c>
      <c r="AB521" s="32">
        <v>29</v>
      </c>
      <c r="AC521" s="32">
        <v>1991</v>
      </c>
      <c r="AD521" s="32">
        <v>66</v>
      </c>
      <c r="AF521" s="31">
        <v>21783</v>
      </c>
      <c r="AG521" s="31">
        <v>0</v>
      </c>
      <c r="AH521" s="31">
        <v>25</v>
      </c>
      <c r="AI521" s="31">
        <v>1995</v>
      </c>
      <c r="AJ521" s="31">
        <v>51</v>
      </c>
    </row>
    <row r="522" spans="1:36">
      <c r="B522" s="1" t="s">
        <v>425</v>
      </c>
      <c r="C522" s="1" t="s">
        <v>426</v>
      </c>
      <c r="D522" s="1" t="s">
        <v>427</v>
      </c>
      <c r="E522" s="1" t="s">
        <v>428</v>
      </c>
      <c r="F522" s="1" t="s">
        <v>429</v>
      </c>
      <c r="G522" s="2" t="s">
        <v>430</v>
      </c>
      <c r="H522" s="1" t="s">
        <v>431</v>
      </c>
      <c r="M522" s="30">
        <v>20829</v>
      </c>
      <c r="N522" s="30">
        <v>1</v>
      </c>
      <c r="O522" s="30">
        <v>45</v>
      </c>
      <c r="P522" s="30">
        <v>1975</v>
      </c>
      <c r="Q522" s="30">
        <v>44</v>
      </c>
      <c r="T522" s="31">
        <v>20668</v>
      </c>
      <c r="U522" s="31">
        <v>0</v>
      </c>
      <c r="V522" s="31">
        <v>37</v>
      </c>
      <c r="W522" s="31">
        <v>1983</v>
      </c>
      <c r="X522" s="31">
        <v>53</v>
      </c>
      <c r="Z522" s="32">
        <v>20874</v>
      </c>
      <c r="AA522" s="32">
        <v>0</v>
      </c>
      <c r="AB522" s="32">
        <v>29</v>
      </c>
      <c r="AC522" s="32">
        <v>1991</v>
      </c>
      <c r="AD522" s="32">
        <v>54</v>
      </c>
      <c r="AF522" s="31">
        <v>21947</v>
      </c>
      <c r="AG522" s="31">
        <v>0</v>
      </c>
      <c r="AH522" s="31">
        <v>25</v>
      </c>
      <c r="AI522" s="31">
        <v>1995</v>
      </c>
      <c r="AJ522" s="31">
        <v>52</v>
      </c>
    </row>
    <row r="523" spans="1:36">
      <c r="B523" s="1">
        <v>24</v>
      </c>
      <c r="C523" s="2">
        <f>(B523-59)/12.74</f>
        <v>-2.7472527472527473</v>
      </c>
      <c r="D523" s="2">
        <f>(B523-56.66)/8.86</f>
        <v>-3.6862302483069977</v>
      </c>
      <c r="E523" s="2">
        <f>(B523-53.35)/10.63</f>
        <v>-2.7610536218250235</v>
      </c>
      <c r="F523" s="2">
        <f>(B523-54.42)/9.22</f>
        <v>-3.2993492407809111</v>
      </c>
      <c r="G523" s="2">
        <f>(B523-50.08)/7.74</f>
        <v>-3.3695090439276481</v>
      </c>
      <c r="H523" s="2">
        <f>(B523-56)/12.21</f>
        <v>-2.6208026208026207</v>
      </c>
      <c r="M523" s="30">
        <v>22080</v>
      </c>
      <c r="N523" s="30">
        <v>1</v>
      </c>
      <c r="O523" s="30">
        <v>45</v>
      </c>
      <c r="P523" s="30">
        <v>1975</v>
      </c>
      <c r="Q523" s="30">
        <v>45</v>
      </c>
      <c r="T523" s="31">
        <v>20995</v>
      </c>
      <c r="U523" s="31">
        <v>0</v>
      </c>
      <c r="V523" s="31">
        <v>37</v>
      </c>
      <c r="W523" s="31">
        <v>1983</v>
      </c>
      <c r="X523" s="31">
        <v>47</v>
      </c>
      <c r="Z523" s="32">
        <v>21431</v>
      </c>
      <c r="AA523" s="32">
        <v>0</v>
      </c>
      <c r="AB523" s="32">
        <v>29</v>
      </c>
      <c r="AC523" s="32">
        <v>1991</v>
      </c>
      <c r="AD523" s="32">
        <v>59</v>
      </c>
      <c r="AF523" s="31">
        <v>22145</v>
      </c>
      <c r="AG523" s="31">
        <v>0</v>
      </c>
      <c r="AH523" s="31">
        <v>25</v>
      </c>
      <c r="AI523" s="31">
        <v>1995</v>
      </c>
      <c r="AJ523" s="31">
        <v>48</v>
      </c>
    </row>
    <row r="524" spans="1:36">
      <c r="B524" s="1">
        <v>25</v>
      </c>
      <c r="C524" s="2">
        <f t="shared" ref="C524:C587" si="16">(B524-59)/12.74</f>
        <v>-2.6687598116169546</v>
      </c>
      <c r="D524" s="2">
        <f t="shared" ref="D524:D587" si="17">(B524-56.66)/8.86</f>
        <v>-3.5733634311512414</v>
      </c>
      <c r="E524" s="2">
        <f t="shared" ref="E524:E555" si="18">(B524-53.35)/10.63</f>
        <v>-2.6669802445907806</v>
      </c>
      <c r="F524" s="2">
        <f t="shared" ref="F524:F555" si="19">(B524-54.42)/9.22</f>
        <v>-3.190889370932755</v>
      </c>
      <c r="G524" s="2">
        <f t="shared" ref="G524:G555" si="20">(B524-50.08)/7.74</f>
        <v>-3.2403100775193794</v>
      </c>
      <c r="H524" s="2">
        <f t="shared" ref="H524:H555" si="21">(B524-56)/12.21</f>
        <v>-2.5389025389025388</v>
      </c>
      <c r="M524" s="30"/>
      <c r="N524" s="30"/>
      <c r="O524" s="30"/>
      <c r="P524" s="30"/>
      <c r="Q524" s="30"/>
      <c r="T524" s="31">
        <v>23706</v>
      </c>
      <c r="U524" s="31">
        <v>0</v>
      </c>
      <c r="V524" s="31">
        <v>37</v>
      </c>
      <c r="W524" s="31">
        <v>1983</v>
      </c>
      <c r="X524" s="31">
        <v>56</v>
      </c>
      <c r="Z524" s="32">
        <v>21551</v>
      </c>
      <c r="AA524" s="32">
        <v>0</v>
      </c>
      <c r="AB524" s="32">
        <v>29</v>
      </c>
      <c r="AC524" s="32">
        <v>1991</v>
      </c>
      <c r="AD524" s="32">
        <v>58</v>
      </c>
      <c r="AF524" s="31">
        <v>22166</v>
      </c>
      <c r="AG524" s="31">
        <v>0</v>
      </c>
      <c r="AH524" s="31">
        <v>25</v>
      </c>
      <c r="AI524" s="31">
        <v>1995</v>
      </c>
      <c r="AJ524" s="31">
        <v>62</v>
      </c>
    </row>
    <row r="525" spans="1:36">
      <c r="B525" s="1">
        <v>26</v>
      </c>
      <c r="C525" s="2">
        <f t="shared" si="16"/>
        <v>-2.5902668759811616</v>
      </c>
      <c r="D525" s="2">
        <f t="shared" si="17"/>
        <v>-3.4604966139954851</v>
      </c>
      <c r="E525" s="2">
        <f t="shared" si="18"/>
        <v>-2.5729068673565378</v>
      </c>
      <c r="F525" s="2">
        <f t="shared" si="19"/>
        <v>-3.0824295010845986</v>
      </c>
      <c r="G525" s="2">
        <f t="shared" si="20"/>
        <v>-3.1111111111111107</v>
      </c>
      <c r="H525" s="2">
        <f t="shared" si="21"/>
        <v>-2.4570024570024569</v>
      </c>
      <c r="M525" s="30"/>
      <c r="N525" s="30" t="s">
        <v>432</v>
      </c>
      <c r="O525" s="30"/>
      <c r="P525" s="30" t="s">
        <v>415</v>
      </c>
      <c r="Q525" s="30"/>
      <c r="T525" s="31">
        <v>20651</v>
      </c>
      <c r="U525" s="31">
        <v>0</v>
      </c>
      <c r="V525" s="31">
        <v>36</v>
      </c>
      <c r="W525" s="31">
        <v>1984</v>
      </c>
      <c r="X525" s="31">
        <v>57</v>
      </c>
      <c r="Z525" s="32">
        <v>21683</v>
      </c>
      <c r="AA525" s="32">
        <v>0</v>
      </c>
      <c r="AB525" s="32">
        <v>29</v>
      </c>
      <c r="AC525" s="32">
        <v>1991</v>
      </c>
      <c r="AD525" s="32">
        <v>53</v>
      </c>
      <c r="AF525" s="31">
        <v>22260</v>
      </c>
      <c r="AG525" s="31">
        <v>0</v>
      </c>
      <c r="AH525" s="31">
        <v>25</v>
      </c>
      <c r="AI525" s="31">
        <v>1995</v>
      </c>
      <c r="AJ525" s="31">
        <v>38</v>
      </c>
    </row>
    <row r="526" spans="1:36">
      <c r="B526" s="1">
        <v>27</v>
      </c>
      <c r="C526" s="2">
        <f t="shared" si="16"/>
        <v>-2.5117739403453689</v>
      </c>
      <c r="D526" s="2">
        <f t="shared" si="17"/>
        <v>-3.3476297968397288</v>
      </c>
      <c r="E526" s="2">
        <f t="shared" si="18"/>
        <v>-2.4788334901222955</v>
      </c>
      <c r="F526" s="2">
        <f t="shared" si="19"/>
        <v>-2.9739696312364425</v>
      </c>
      <c r="G526" s="2">
        <f t="shared" si="20"/>
        <v>-2.981912144702842</v>
      </c>
      <c r="H526" s="2">
        <f t="shared" si="21"/>
        <v>-2.375102375102375</v>
      </c>
      <c r="M526" s="30"/>
      <c r="N526" s="30" t="s">
        <v>413</v>
      </c>
      <c r="O526" s="30">
        <v>50.75</v>
      </c>
      <c r="P526" s="30">
        <f>STDEV(Q492:Q511)</f>
        <v>8.8904147082242755</v>
      </c>
      <c r="Q526" s="30"/>
      <c r="T526" s="31">
        <v>20725</v>
      </c>
      <c r="U526" s="31">
        <v>0</v>
      </c>
      <c r="V526" s="31">
        <v>36</v>
      </c>
      <c r="W526" s="31">
        <v>1984</v>
      </c>
      <c r="X526" s="31">
        <v>50</v>
      </c>
      <c r="Z526" s="32">
        <v>22246</v>
      </c>
      <c r="AA526" s="32">
        <v>0</v>
      </c>
      <c r="AB526" s="32">
        <v>29</v>
      </c>
      <c r="AC526" s="32">
        <v>1991</v>
      </c>
      <c r="AD526" s="32">
        <v>60</v>
      </c>
      <c r="AF526" s="31">
        <v>22288</v>
      </c>
      <c r="AG526" s="31">
        <v>0</v>
      </c>
      <c r="AH526" s="31">
        <v>25</v>
      </c>
      <c r="AI526" s="31">
        <v>1995</v>
      </c>
      <c r="AJ526" s="31">
        <v>50</v>
      </c>
    </row>
    <row r="527" spans="1:36">
      <c r="B527" s="1">
        <v>28</v>
      </c>
      <c r="C527" s="2">
        <f t="shared" si="16"/>
        <v>-2.4332810047095763</v>
      </c>
      <c r="D527" s="2">
        <f t="shared" si="17"/>
        <v>-3.2347629796839725</v>
      </c>
      <c r="E527" s="2">
        <f t="shared" si="18"/>
        <v>-2.3847601128880527</v>
      </c>
      <c r="F527" s="2">
        <f t="shared" si="19"/>
        <v>-2.8655097613882865</v>
      </c>
      <c r="G527" s="2">
        <f t="shared" si="20"/>
        <v>-2.8527131782945734</v>
      </c>
      <c r="H527" s="2">
        <f t="shared" si="21"/>
        <v>-2.2932022932022931</v>
      </c>
      <c r="M527" s="30"/>
      <c r="N527" s="30" t="s">
        <v>416</v>
      </c>
      <c r="O527" s="30">
        <v>50.08</v>
      </c>
      <c r="P527" s="30">
        <f>STDEV(Q512:Q523)</f>
        <v>7.7396069119507134</v>
      </c>
      <c r="Q527" s="30"/>
      <c r="T527" s="31">
        <v>19890</v>
      </c>
      <c r="U527" s="31">
        <v>1</v>
      </c>
      <c r="V527" s="31">
        <v>43</v>
      </c>
      <c r="W527" s="31">
        <v>1977</v>
      </c>
      <c r="X527" s="31">
        <v>55</v>
      </c>
      <c r="Z527" s="32">
        <v>23223</v>
      </c>
      <c r="AA527" s="32">
        <v>0</v>
      </c>
      <c r="AB527" s="32">
        <v>29</v>
      </c>
      <c r="AC527" s="32">
        <v>1991</v>
      </c>
      <c r="AD527" s="32">
        <v>57</v>
      </c>
      <c r="AF527" s="31">
        <v>22541</v>
      </c>
      <c r="AG527" s="31">
        <v>0</v>
      </c>
      <c r="AH527" s="31">
        <v>25</v>
      </c>
      <c r="AI527" s="31">
        <v>1995</v>
      </c>
      <c r="AJ527" s="31">
        <v>81</v>
      </c>
    </row>
    <row r="528" spans="1:36">
      <c r="B528" s="1">
        <v>29</v>
      </c>
      <c r="C528" s="2">
        <f t="shared" si="16"/>
        <v>-2.3547880690737832</v>
      </c>
      <c r="D528" s="2">
        <f t="shared" si="17"/>
        <v>-3.1218961625282167</v>
      </c>
      <c r="E528" s="2">
        <f t="shared" si="18"/>
        <v>-2.2906867356538099</v>
      </c>
      <c r="F528" s="2">
        <f t="shared" si="19"/>
        <v>-2.75704989154013</v>
      </c>
      <c r="G528" s="2">
        <f t="shared" si="20"/>
        <v>-2.7235142118863047</v>
      </c>
      <c r="H528" s="2">
        <f t="shared" si="21"/>
        <v>-2.2113022113022112</v>
      </c>
      <c r="T528" s="31">
        <v>21964</v>
      </c>
      <c r="U528" s="31">
        <v>1</v>
      </c>
      <c r="V528" s="31">
        <v>43</v>
      </c>
      <c r="W528" s="31">
        <v>1977</v>
      </c>
      <c r="X528" s="31">
        <v>53</v>
      </c>
      <c r="Z528" s="32">
        <v>23238</v>
      </c>
      <c r="AA528" s="32">
        <v>0</v>
      </c>
      <c r="AB528" s="32">
        <v>29</v>
      </c>
      <c r="AC528" s="32">
        <v>1991</v>
      </c>
      <c r="AD528" s="32">
        <v>63</v>
      </c>
      <c r="AF528" s="31">
        <v>22726</v>
      </c>
      <c r="AG528" s="31">
        <v>0</v>
      </c>
      <c r="AH528" s="31">
        <v>25</v>
      </c>
      <c r="AI528" s="31">
        <v>1995</v>
      </c>
      <c r="AJ528" s="31">
        <v>54</v>
      </c>
    </row>
    <row r="529" spans="2:36">
      <c r="B529" s="1">
        <v>30</v>
      </c>
      <c r="C529" s="2">
        <f t="shared" si="16"/>
        <v>-2.2762951334379906</v>
      </c>
      <c r="D529" s="2">
        <f t="shared" si="17"/>
        <v>-3.0090293453724604</v>
      </c>
      <c r="E529" s="2">
        <f t="shared" si="18"/>
        <v>-2.1966133584195671</v>
      </c>
      <c r="F529" s="2">
        <f t="shared" si="19"/>
        <v>-2.648590021691974</v>
      </c>
      <c r="G529" s="2">
        <f t="shared" si="20"/>
        <v>-2.594315245478036</v>
      </c>
      <c r="H529" s="2">
        <f t="shared" si="21"/>
        <v>-2.1294021294021293</v>
      </c>
      <c r="T529" s="31">
        <v>20739</v>
      </c>
      <c r="U529" s="31">
        <v>1</v>
      </c>
      <c r="V529" s="31">
        <v>40</v>
      </c>
      <c r="W529" s="31">
        <v>1980</v>
      </c>
      <c r="X529" s="31">
        <v>54</v>
      </c>
      <c r="Z529" s="32">
        <v>19415</v>
      </c>
      <c r="AA529" s="32">
        <v>0</v>
      </c>
      <c r="AB529" s="32">
        <v>28</v>
      </c>
      <c r="AC529" s="32">
        <v>1992</v>
      </c>
      <c r="AD529" s="32">
        <v>57</v>
      </c>
      <c r="AF529" s="31">
        <v>9333</v>
      </c>
      <c r="AG529" s="31">
        <v>0</v>
      </c>
      <c r="AH529" s="31">
        <v>24</v>
      </c>
      <c r="AI529" s="31">
        <v>1996</v>
      </c>
      <c r="AJ529" s="31">
        <v>83</v>
      </c>
    </row>
    <row r="530" spans="2:36">
      <c r="B530" s="1">
        <v>31</v>
      </c>
      <c r="C530" s="2">
        <f t="shared" si="16"/>
        <v>-2.1978021978021975</v>
      </c>
      <c r="D530" s="2">
        <f t="shared" si="17"/>
        <v>-2.8961625282167041</v>
      </c>
      <c r="E530" s="2">
        <f t="shared" si="18"/>
        <v>-2.1025399811853247</v>
      </c>
      <c r="F530" s="2">
        <f t="shared" si="19"/>
        <v>-2.540130151843818</v>
      </c>
      <c r="G530" s="2">
        <f t="shared" si="20"/>
        <v>-2.4651162790697669</v>
      </c>
      <c r="H530" s="2">
        <f t="shared" si="21"/>
        <v>-2.0475020475020473</v>
      </c>
      <c r="M530" s="34"/>
      <c r="N530" s="34"/>
      <c r="O530" s="34"/>
      <c r="T530" s="31">
        <v>20753</v>
      </c>
      <c r="U530" s="31">
        <v>1</v>
      </c>
      <c r="V530" s="31">
        <v>38</v>
      </c>
      <c r="W530" s="31">
        <v>1982</v>
      </c>
      <c r="X530" s="31">
        <v>51</v>
      </c>
      <c r="Z530" s="32">
        <v>19678</v>
      </c>
      <c r="AA530" s="32">
        <v>0</v>
      </c>
      <c r="AB530" s="32">
        <v>28</v>
      </c>
      <c r="AC530" s="32">
        <v>1992</v>
      </c>
      <c r="AD530" s="32">
        <v>36</v>
      </c>
      <c r="AF530" s="31">
        <v>19592</v>
      </c>
      <c r="AG530" s="31">
        <v>0</v>
      </c>
      <c r="AH530" s="31">
        <v>24</v>
      </c>
      <c r="AI530" s="31">
        <v>1996</v>
      </c>
      <c r="AJ530" s="31">
        <v>94</v>
      </c>
    </row>
    <row r="531" spans="2:36">
      <c r="B531" s="1">
        <v>32</v>
      </c>
      <c r="C531" s="2">
        <f t="shared" si="16"/>
        <v>-2.1193092621664049</v>
      </c>
      <c r="D531" s="2">
        <f t="shared" si="17"/>
        <v>-2.7832957110609478</v>
      </c>
      <c r="E531" s="2">
        <f t="shared" si="18"/>
        <v>-2.0084666039510819</v>
      </c>
      <c r="F531" s="2">
        <f>(B531-54.42)/9.22</f>
        <v>-2.4316702819956615</v>
      </c>
      <c r="G531" s="2">
        <f t="shared" si="20"/>
        <v>-2.3359173126614983</v>
      </c>
      <c r="H531" s="2">
        <f t="shared" si="21"/>
        <v>-1.9656019656019654</v>
      </c>
      <c r="M531" s="34" t="s">
        <v>436</v>
      </c>
      <c r="N531" s="34"/>
      <c r="O531" s="34"/>
      <c r="T531" s="31">
        <v>21993</v>
      </c>
      <c r="U531" s="31">
        <v>1</v>
      </c>
      <c r="V531" s="31">
        <v>38</v>
      </c>
      <c r="W531" s="31">
        <v>1982</v>
      </c>
      <c r="X531" s="31">
        <v>38</v>
      </c>
      <c r="Z531" s="32">
        <v>20241</v>
      </c>
      <c r="AA531" s="32">
        <v>0</v>
      </c>
      <c r="AB531" s="32">
        <v>28</v>
      </c>
      <c r="AC531" s="32">
        <v>1992</v>
      </c>
      <c r="AD531" s="32">
        <v>61</v>
      </c>
      <c r="AF531" s="31">
        <v>19868</v>
      </c>
      <c r="AG531" s="31">
        <v>0</v>
      </c>
      <c r="AH531" s="31">
        <v>24</v>
      </c>
      <c r="AI531" s="31">
        <v>1996</v>
      </c>
      <c r="AJ531" s="31">
        <v>52</v>
      </c>
    </row>
    <row r="532" spans="2:36">
      <c r="B532" s="1">
        <v>33</v>
      </c>
      <c r="C532" s="2">
        <f t="shared" si="16"/>
        <v>-2.0408163265306123</v>
      </c>
      <c r="D532" s="2">
        <f t="shared" si="17"/>
        <v>-2.6704288939051914</v>
      </c>
      <c r="E532" s="2">
        <f t="shared" si="18"/>
        <v>-1.9143932267168391</v>
      </c>
      <c r="F532" s="2">
        <f t="shared" si="19"/>
        <v>-2.3232104121475055</v>
      </c>
      <c r="G532" s="2">
        <f t="shared" si="20"/>
        <v>-2.2067183462532296</v>
      </c>
      <c r="H532" s="2">
        <f t="shared" si="21"/>
        <v>-1.8837018837018835</v>
      </c>
      <c r="M532" s="34" t="s">
        <v>437</v>
      </c>
      <c r="N532" s="34"/>
      <c r="O532" s="34"/>
      <c r="T532" s="31">
        <v>19251</v>
      </c>
      <c r="U532" s="31">
        <v>1</v>
      </c>
      <c r="V532" s="31">
        <v>36</v>
      </c>
      <c r="W532" s="31">
        <v>1984</v>
      </c>
      <c r="X532" s="31">
        <v>66</v>
      </c>
      <c r="Z532" s="32">
        <v>20280</v>
      </c>
      <c r="AA532" s="32">
        <v>0</v>
      </c>
      <c r="AB532" s="32">
        <v>28</v>
      </c>
      <c r="AC532" s="32">
        <v>1992</v>
      </c>
      <c r="AD532" s="32">
        <v>61</v>
      </c>
      <c r="AF532" s="31">
        <v>19936</v>
      </c>
      <c r="AG532" s="31">
        <v>0</v>
      </c>
      <c r="AH532" s="31">
        <v>24</v>
      </c>
      <c r="AI532" s="31">
        <v>1996</v>
      </c>
      <c r="AJ532" s="31">
        <v>75</v>
      </c>
    </row>
    <row r="533" spans="2:36">
      <c r="B533" s="1">
        <v>34</v>
      </c>
      <c r="C533" s="2">
        <f t="shared" si="16"/>
        <v>-1.9623233908948194</v>
      </c>
      <c r="D533" s="2">
        <f t="shared" si="17"/>
        <v>-2.5575620767494356</v>
      </c>
      <c r="E533" s="2">
        <f t="shared" si="18"/>
        <v>-1.8203198494825965</v>
      </c>
      <c r="F533" s="2">
        <f t="shared" si="19"/>
        <v>-2.2147505422993494</v>
      </c>
      <c r="G533" s="2">
        <f t="shared" si="20"/>
        <v>-2.0775193798449609</v>
      </c>
      <c r="H533" s="2">
        <f t="shared" si="21"/>
        <v>-1.8018018018018016</v>
      </c>
      <c r="T533" s="31">
        <v>23159</v>
      </c>
      <c r="U533" s="31">
        <v>1</v>
      </c>
      <c r="V533" s="31">
        <v>36</v>
      </c>
      <c r="W533" s="31">
        <v>1984</v>
      </c>
      <c r="X533" s="31">
        <v>64</v>
      </c>
      <c r="Z533" s="32">
        <v>20494</v>
      </c>
      <c r="AA533" s="32">
        <v>0</v>
      </c>
      <c r="AB533" s="32">
        <v>28</v>
      </c>
      <c r="AC533" s="32">
        <v>1992</v>
      </c>
      <c r="AD533" s="32">
        <v>62</v>
      </c>
      <c r="AF533" s="31">
        <v>19972</v>
      </c>
      <c r="AG533" s="31">
        <v>0</v>
      </c>
      <c r="AH533" s="31">
        <v>24</v>
      </c>
      <c r="AI533" s="31">
        <v>1996</v>
      </c>
      <c r="AJ533" s="31">
        <v>59</v>
      </c>
    </row>
    <row r="534" spans="2:36">
      <c r="B534" s="1">
        <v>35</v>
      </c>
      <c r="C534" s="2">
        <f t="shared" si="16"/>
        <v>-1.8838304552590266</v>
      </c>
      <c r="D534" s="2">
        <f t="shared" si="17"/>
        <v>-2.4446952595936793</v>
      </c>
      <c r="E534" s="2">
        <f t="shared" si="18"/>
        <v>-1.7262464722483537</v>
      </c>
      <c r="F534" s="2">
        <f t="shared" si="19"/>
        <v>-2.1062906724511929</v>
      </c>
      <c r="G534" s="2">
        <f t="shared" si="20"/>
        <v>-1.9483204134366923</v>
      </c>
      <c r="H534" s="2">
        <f t="shared" si="21"/>
        <v>-1.7199017199017197</v>
      </c>
      <c r="T534" s="31"/>
      <c r="U534" s="31"/>
      <c r="V534" s="31"/>
      <c r="W534" s="31"/>
      <c r="X534" s="31"/>
      <c r="Z534" s="32">
        <v>20715</v>
      </c>
      <c r="AA534" s="32">
        <v>0</v>
      </c>
      <c r="AB534" s="32">
        <v>28</v>
      </c>
      <c r="AC534" s="32">
        <v>1992</v>
      </c>
      <c r="AD534" s="32">
        <v>60</v>
      </c>
      <c r="AF534" s="31">
        <v>20007</v>
      </c>
      <c r="AG534" s="31">
        <v>0</v>
      </c>
      <c r="AH534" s="31">
        <v>24</v>
      </c>
      <c r="AI534" s="31">
        <v>1996</v>
      </c>
      <c r="AJ534" s="31">
        <v>50</v>
      </c>
    </row>
    <row r="535" spans="2:36">
      <c r="B535" s="1">
        <v>36</v>
      </c>
      <c r="C535" s="2">
        <f t="shared" si="16"/>
        <v>-1.805337519623234</v>
      </c>
      <c r="D535" s="2">
        <f t="shared" si="17"/>
        <v>-2.331828442437923</v>
      </c>
      <c r="E535" s="2">
        <f t="shared" si="18"/>
        <v>-1.6321730950141111</v>
      </c>
      <c r="F535" s="2">
        <f t="shared" si="19"/>
        <v>-1.9978308026030369</v>
      </c>
      <c r="G535" s="2">
        <f t="shared" si="20"/>
        <v>-1.8191214470284236</v>
      </c>
      <c r="H535" s="2">
        <f t="shared" si="21"/>
        <v>-1.6380016380016378</v>
      </c>
      <c r="K535" t="s">
        <v>468</v>
      </c>
      <c r="T535" s="31" t="s">
        <v>433</v>
      </c>
      <c r="U535" s="31"/>
      <c r="V535" s="31" t="s">
        <v>434</v>
      </c>
      <c r="W535" s="31"/>
      <c r="X535" s="31"/>
      <c r="Z535" s="32">
        <v>23236</v>
      </c>
      <c r="AA535" s="32">
        <v>0</v>
      </c>
      <c r="AB535" s="32">
        <v>28</v>
      </c>
      <c r="AC535" s="32">
        <v>1992</v>
      </c>
      <c r="AD535" s="32">
        <v>55</v>
      </c>
      <c r="AF535" s="31">
        <v>20213</v>
      </c>
      <c r="AG535" s="31">
        <v>0</v>
      </c>
      <c r="AH535" s="31">
        <v>24</v>
      </c>
      <c r="AI535" s="31">
        <v>1996</v>
      </c>
      <c r="AJ535" s="31">
        <v>55</v>
      </c>
    </row>
    <row r="536" spans="2:36">
      <c r="B536" s="1">
        <v>37</v>
      </c>
      <c r="C536" s="2">
        <f t="shared" si="16"/>
        <v>-1.7268445839874411</v>
      </c>
      <c r="D536" s="2">
        <f t="shared" si="17"/>
        <v>-2.2189616252821667</v>
      </c>
      <c r="E536" s="2">
        <f t="shared" si="18"/>
        <v>-1.5380997177798683</v>
      </c>
      <c r="F536" s="2">
        <f t="shared" si="19"/>
        <v>-1.8893709327548807</v>
      </c>
      <c r="G536" s="2">
        <f t="shared" si="20"/>
        <v>-1.6899224806201547</v>
      </c>
      <c r="H536" s="2">
        <f t="shared" si="21"/>
        <v>-1.5561015561015561</v>
      </c>
      <c r="K536" s="39" t="s">
        <v>468</v>
      </c>
      <c r="L536" s="39"/>
      <c r="M536" s="39"/>
      <c r="N536" s="39"/>
      <c r="O536" s="39"/>
      <c r="P536" s="40"/>
      <c r="Q536" s="39"/>
      <c r="T536" s="31" t="s">
        <v>413</v>
      </c>
      <c r="U536" s="31">
        <v>56.45</v>
      </c>
      <c r="V536" s="35">
        <f>STDEV(X492:X526)</f>
        <v>9.9862931270901623</v>
      </c>
      <c r="W536" s="31"/>
      <c r="X536" s="31"/>
      <c r="Z536" s="32">
        <v>23275</v>
      </c>
      <c r="AA536" s="32">
        <v>0</v>
      </c>
      <c r="AB536" s="32">
        <v>28</v>
      </c>
      <c r="AC536" s="32">
        <v>1992</v>
      </c>
      <c r="AD536" s="32">
        <v>69</v>
      </c>
      <c r="AF536" s="31">
        <v>20513</v>
      </c>
      <c r="AG536" s="31">
        <v>0</v>
      </c>
      <c r="AH536" s="31">
        <v>24</v>
      </c>
      <c r="AI536" s="31">
        <v>1996</v>
      </c>
      <c r="AJ536" s="31">
        <v>62</v>
      </c>
    </row>
    <row r="537" spans="2:36">
      <c r="B537" s="1">
        <v>38</v>
      </c>
      <c r="C537" s="2">
        <f t="shared" si="16"/>
        <v>-1.6483516483516483</v>
      </c>
      <c r="D537" s="2">
        <f t="shared" si="17"/>
        <v>-2.1060948081264104</v>
      </c>
      <c r="E537" s="2">
        <f t="shared" si="18"/>
        <v>-1.4440263405456255</v>
      </c>
      <c r="F537" s="2">
        <f t="shared" si="19"/>
        <v>-1.7809110629067246</v>
      </c>
      <c r="G537" s="2">
        <f t="shared" si="20"/>
        <v>-1.560723514211886</v>
      </c>
      <c r="H537" s="2">
        <f t="shared" si="21"/>
        <v>-1.4742014742014742</v>
      </c>
      <c r="K537" s="39" t="s">
        <v>425</v>
      </c>
      <c r="L537" s="39" t="s">
        <v>426</v>
      </c>
      <c r="M537" s="39" t="s">
        <v>427</v>
      </c>
      <c r="N537" s="39" t="s">
        <v>428</v>
      </c>
      <c r="O537" s="39" t="s">
        <v>429</v>
      </c>
      <c r="P537" s="40" t="s">
        <v>430</v>
      </c>
      <c r="Q537" s="39" t="s">
        <v>431</v>
      </c>
      <c r="T537" s="31" t="s">
        <v>412</v>
      </c>
      <c r="U537" s="31">
        <v>54.42</v>
      </c>
      <c r="V537" s="35">
        <f>STDEV(X527:X533)</f>
        <v>9.2169615900458783</v>
      </c>
      <c r="W537" s="31"/>
      <c r="X537" s="31"/>
      <c r="Z537" s="32">
        <v>19518</v>
      </c>
      <c r="AA537" s="32">
        <v>0</v>
      </c>
      <c r="AB537" s="32">
        <v>27</v>
      </c>
      <c r="AC537" s="32">
        <v>1993</v>
      </c>
      <c r="AD537" s="32">
        <v>57</v>
      </c>
      <c r="AF537" s="31">
        <v>20654</v>
      </c>
      <c r="AG537" s="31">
        <v>0</v>
      </c>
      <c r="AH537" s="31">
        <v>24</v>
      </c>
      <c r="AI537" s="31">
        <v>1996</v>
      </c>
      <c r="AJ537" s="31">
        <v>45</v>
      </c>
    </row>
    <row r="538" spans="2:36">
      <c r="B538" s="1">
        <v>39</v>
      </c>
      <c r="C538" s="2">
        <f t="shared" si="16"/>
        <v>-1.5698587127158556</v>
      </c>
      <c r="D538" s="2">
        <f t="shared" si="17"/>
        <v>-1.9932279909706543</v>
      </c>
      <c r="E538" s="2">
        <f t="shared" si="18"/>
        <v>-1.3499529633113829</v>
      </c>
      <c r="F538" s="2">
        <f t="shared" si="19"/>
        <v>-1.6724511930585684</v>
      </c>
      <c r="G538" s="2">
        <f t="shared" si="20"/>
        <v>-1.4315245478036174</v>
      </c>
      <c r="H538" s="2">
        <f t="shared" si="21"/>
        <v>-1.3923013923013923</v>
      </c>
      <c r="K538" s="39">
        <v>24</v>
      </c>
      <c r="L538" s="43">
        <f>50+10*C523</f>
        <v>22.527472527472526</v>
      </c>
      <c r="M538" s="43">
        <f t="shared" ref="M538:P553" si="22">50+10*D523</f>
        <v>13.137697516930025</v>
      </c>
      <c r="N538" s="43">
        <f t="shared" si="22"/>
        <v>22.389463781749765</v>
      </c>
      <c r="O538" s="43">
        <f t="shared" si="22"/>
        <v>17.006507592190886</v>
      </c>
      <c r="P538" s="43">
        <f t="shared" si="22"/>
        <v>16.304909560723516</v>
      </c>
      <c r="Q538" s="43">
        <f>50+10*H523</f>
        <v>23.791973791973792</v>
      </c>
      <c r="Z538" s="32">
        <v>19799</v>
      </c>
      <c r="AA538" s="32">
        <v>0</v>
      </c>
      <c r="AB538" s="32">
        <v>27</v>
      </c>
      <c r="AC538" s="32">
        <v>1993</v>
      </c>
      <c r="AD538" s="32">
        <v>56</v>
      </c>
      <c r="AF538" s="31">
        <v>20789</v>
      </c>
      <c r="AG538" s="31">
        <v>0</v>
      </c>
      <c r="AH538" s="31">
        <v>24</v>
      </c>
      <c r="AI538" s="31">
        <v>1996</v>
      </c>
      <c r="AJ538" s="31">
        <v>58</v>
      </c>
    </row>
    <row r="539" spans="2:36">
      <c r="B539" s="1">
        <v>40</v>
      </c>
      <c r="C539" s="2">
        <f t="shared" si="16"/>
        <v>-1.4913657770800628</v>
      </c>
      <c r="D539" s="2">
        <f t="shared" si="17"/>
        <v>-1.8803611738148982</v>
      </c>
      <c r="E539" s="2">
        <f t="shared" si="18"/>
        <v>-1.2558795860771401</v>
      </c>
      <c r="F539" s="2">
        <f t="shared" si="19"/>
        <v>-1.5639913232104121</v>
      </c>
      <c r="G539" s="2">
        <f t="shared" si="20"/>
        <v>-1.3023255813953485</v>
      </c>
      <c r="H539" s="2">
        <f t="shared" si="21"/>
        <v>-1.3104013104013104</v>
      </c>
      <c r="K539" s="39">
        <v>25</v>
      </c>
      <c r="L539" s="43">
        <f t="shared" ref="L539:P602" si="23">50+10*C524</f>
        <v>23.312401883830454</v>
      </c>
      <c r="M539" s="43">
        <f t="shared" si="22"/>
        <v>14.266365688487582</v>
      </c>
      <c r="N539" s="43">
        <f t="shared" si="22"/>
        <v>23.330197554092194</v>
      </c>
      <c r="O539" s="43">
        <f t="shared" si="22"/>
        <v>18.09110629067245</v>
      </c>
      <c r="P539" s="43">
        <f t="shared" si="22"/>
        <v>17.596899224806208</v>
      </c>
      <c r="Q539" s="43">
        <f t="shared" ref="Q539:Q602" si="24">50+10*H524</f>
        <v>24.610974610974612</v>
      </c>
      <c r="Z539" s="32">
        <v>19963</v>
      </c>
      <c r="AA539" s="32">
        <v>0</v>
      </c>
      <c r="AB539" s="32">
        <v>27</v>
      </c>
      <c r="AC539" s="32">
        <v>1993</v>
      </c>
      <c r="AD539" s="32">
        <v>67</v>
      </c>
      <c r="AF539" s="31">
        <v>21325</v>
      </c>
      <c r="AG539" s="31">
        <v>0</v>
      </c>
      <c r="AH539" s="31">
        <v>24</v>
      </c>
      <c r="AI539" s="31">
        <v>1996</v>
      </c>
      <c r="AJ539" s="31">
        <v>60</v>
      </c>
    </row>
    <row r="540" spans="2:36">
      <c r="B540" s="1">
        <v>41</v>
      </c>
      <c r="C540" s="2">
        <f t="shared" si="16"/>
        <v>-1.4128728414442699</v>
      </c>
      <c r="D540" s="2">
        <f t="shared" si="17"/>
        <v>-1.7674943566591419</v>
      </c>
      <c r="E540" s="2">
        <f t="shared" si="18"/>
        <v>-1.1618062088428975</v>
      </c>
      <c r="F540" s="2">
        <f t="shared" si="19"/>
        <v>-1.4555314533622561</v>
      </c>
      <c r="G540" s="2">
        <f t="shared" si="20"/>
        <v>-1.1731266149870798</v>
      </c>
      <c r="H540" s="2">
        <f t="shared" si="21"/>
        <v>-1.2285012285012284</v>
      </c>
      <c r="K540" s="39">
        <v>26</v>
      </c>
      <c r="L540" s="43">
        <f t="shared" si="23"/>
        <v>24.097331240188385</v>
      </c>
      <c r="M540" s="43">
        <f t="shared" si="22"/>
        <v>15.395033860045146</v>
      </c>
      <c r="N540" s="43">
        <f t="shared" si="22"/>
        <v>24.270931326434621</v>
      </c>
      <c r="O540" s="43">
        <f t="shared" si="22"/>
        <v>19.175704989154013</v>
      </c>
      <c r="P540" s="43">
        <f t="shared" si="22"/>
        <v>18.888888888888893</v>
      </c>
      <c r="Q540" s="43">
        <f t="shared" si="24"/>
        <v>25.429975429975432</v>
      </c>
      <c r="Z540" s="32">
        <v>19976</v>
      </c>
      <c r="AA540" s="32">
        <v>0</v>
      </c>
      <c r="AB540" s="32">
        <v>27</v>
      </c>
      <c r="AC540" s="32">
        <v>1993</v>
      </c>
      <c r="AD540" s="32">
        <v>61</v>
      </c>
      <c r="AF540" s="31">
        <v>21350</v>
      </c>
      <c r="AG540" s="31">
        <v>0</v>
      </c>
      <c r="AH540" s="31">
        <v>24</v>
      </c>
      <c r="AI540" s="31">
        <v>1996</v>
      </c>
      <c r="AJ540" s="31">
        <v>69</v>
      </c>
    </row>
    <row r="541" spans="2:36">
      <c r="B541" s="1">
        <v>42</v>
      </c>
      <c r="C541" s="2">
        <f t="shared" si="16"/>
        <v>-1.3343799058084773</v>
      </c>
      <c r="D541" s="2">
        <f t="shared" si="17"/>
        <v>-1.6546275395033858</v>
      </c>
      <c r="E541" s="2">
        <f t="shared" si="18"/>
        <v>-1.0677328316086547</v>
      </c>
      <c r="F541" s="2">
        <f t="shared" si="19"/>
        <v>-1.3470715835140998</v>
      </c>
      <c r="G541" s="2">
        <f t="shared" si="20"/>
        <v>-1.0439276485788112</v>
      </c>
      <c r="H541" s="2">
        <f t="shared" si="21"/>
        <v>-1.1466011466011465</v>
      </c>
      <c r="K541" s="39">
        <v>27</v>
      </c>
      <c r="L541" s="43">
        <f t="shared" si="23"/>
        <v>24.88226059654631</v>
      </c>
      <c r="M541" s="43">
        <f t="shared" si="22"/>
        <v>16.52370203160271</v>
      </c>
      <c r="N541" s="43">
        <f t="shared" si="22"/>
        <v>25.211665098777047</v>
      </c>
      <c r="O541" s="43">
        <f t="shared" si="22"/>
        <v>20.260303687635574</v>
      </c>
      <c r="P541" s="43">
        <f t="shared" si="22"/>
        <v>20.180878552971578</v>
      </c>
      <c r="Q541" s="43">
        <f t="shared" si="24"/>
        <v>26.248976248976248</v>
      </c>
      <c r="Z541" s="32">
        <v>19977</v>
      </c>
      <c r="AA541" s="32">
        <v>0</v>
      </c>
      <c r="AB541" s="32">
        <v>27</v>
      </c>
      <c r="AC541" s="32">
        <v>1993</v>
      </c>
      <c r="AD541" s="32">
        <v>38</v>
      </c>
      <c r="AF541" s="31">
        <v>21391</v>
      </c>
      <c r="AG541" s="31">
        <v>0</v>
      </c>
      <c r="AH541" s="31">
        <v>24</v>
      </c>
      <c r="AI541" s="31">
        <v>1996</v>
      </c>
      <c r="AJ541" s="31">
        <v>40</v>
      </c>
    </row>
    <row r="542" spans="2:36">
      <c r="B542" s="1">
        <v>43</v>
      </c>
      <c r="C542" s="2">
        <f t="shared" si="16"/>
        <v>-1.2558869701726845</v>
      </c>
      <c r="D542" s="2">
        <f t="shared" si="17"/>
        <v>-1.5417607223476295</v>
      </c>
      <c r="E542" s="2">
        <f t="shared" si="18"/>
        <v>-0.97365945437441215</v>
      </c>
      <c r="F542" s="2">
        <f t="shared" si="19"/>
        <v>-1.2386117136659438</v>
      </c>
      <c r="G542" s="2">
        <f t="shared" si="20"/>
        <v>-0.91472868217054237</v>
      </c>
      <c r="H542" s="2">
        <f t="shared" si="21"/>
        <v>-1.0647010647010646</v>
      </c>
      <c r="K542" s="39">
        <v>28</v>
      </c>
      <c r="L542" s="43">
        <f t="shared" si="23"/>
        <v>25.667189952904238</v>
      </c>
      <c r="M542" s="43">
        <f t="shared" si="22"/>
        <v>17.652370203160274</v>
      </c>
      <c r="N542" s="43">
        <f t="shared" si="22"/>
        <v>26.152398871119473</v>
      </c>
      <c r="O542" s="43">
        <f t="shared" si="22"/>
        <v>21.344902386117134</v>
      </c>
      <c r="P542" s="43">
        <f t="shared" si="22"/>
        <v>21.472868217054266</v>
      </c>
      <c r="Q542" s="43">
        <f t="shared" si="24"/>
        <v>27.067977067977068</v>
      </c>
      <c r="Z542" s="32">
        <v>20943</v>
      </c>
      <c r="AA542" s="32">
        <v>0</v>
      </c>
      <c r="AB542" s="32">
        <v>27</v>
      </c>
      <c r="AC542" s="32">
        <v>1993</v>
      </c>
      <c r="AD542" s="32">
        <v>62</v>
      </c>
      <c r="AF542" s="31">
        <v>21475</v>
      </c>
      <c r="AG542" s="31">
        <v>0</v>
      </c>
      <c r="AH542" s="31">
        <v>24</v>
      </c>
      <c r="AI542" s="31">
        <v>1996</v>
      </c>
      <c r="AJ542" s="31">
        <v>61</v>
      </c>
    </row>
    <row r="543" spans="2:36">
      <c r="B543" s="1">
        <v>44</v>
      </c>
      <c r="C543" s="2">
        <f t="shared" si="16"/>
        <v>-1.1773940345368916</v>
      </c>
      <c r="D543" s="2">
        <f t="shared" si="17"/>
        <v>-1.4288939051918732</v>
      </c>
      <c r="E543" s="2">
        <f t="shared" si="18"/>
        <v>-0.87958607714016945</v>
      </c>
      <c r="F543" s="2">
        <f t="shared" si="19"/>
        <v>-1.1301518438177875</v>
      </c>
      <c r="G543" s="2">
        <f t="shared" si="20"/>
        <v>-0.78552971576227371</v>
      </c>
      <c r="H543" s="2">
        <f t="shared" si="21"/>
        <v>-0.98280098280098271</v>
      </c>
      <c r="K543" s="39">
        <v>29</v>
      </c>
      <c r="L543" s="43">
        <f t="shared" si="23"/>
        <v>26.452119309262166</v>
      </c>
      <c r="M543" s="43">
        <f t="shared" si="22"/>
        <v>18.781038374717834</v>
      </c>
      <c r="N543" s="43">
        <f t="shared" si="22"/>
        <v>27.0931326434619</v>
      </c>
      <c r="O543" s="43">
        <f t="shared" si="22"/>
        <v>22.429501084598698</v>
      </c>
      <c r="P543" s="43">
        <f t="shared" si="22"/>
        <v>22.764857881136955</v>
      </c>
      <c r="Q543" s="43">
        <f t="shared" si="24"/>
        <v>27.886977886977888</v>
      </c>
      <c r="Z543" s="32">
        <v>21680</v>
      </c>
      <c r="AA543" s="32">
        <v>0</v>
      </c>
      <c r="AB543" s="32">
        <v>27</v>
      </c>
      <c r="AC543" s="32">
        <v>1993</v>
      </c>
      <c r="AD543" s="32">
        <v>73</v>
      </c>
      <c r="AF543" s="31">
        <v>22693</v>
      </c>
      <c r="AG543" s="31">
        <v>0</v>
      </c>
      <c r="AH543" s="31">
        <v>24</v>
      </c>
      <c r="AI543" s="31">
        <v>1996</v>
      </c>
      <c r="AJ543" s="31">
        <v>57</v>
      </c>
    </row>
    <row r="544" spans="2:36">
      <c r="B544" s="1">
        <v>45</v>
      </c>
      <c r="C544" s="2">
        <f t="shared" si="16"/>
        <v>-1.0989010989010988</v>
      </c>
      <c r="D544" s="2">
        <f t="shared" si="17"/>
        <v>-1.3160270880361171</v>
      </c>
      <c r="E544" s="2">
        <f t="shared" si="18"/>
        <v>-0.78551269990592665</v>
      </c>
      <c r="F544" s="2">
        <f t="shared" si="19"/>
        <v>-1.0216919739696313</v>
      </c>
      <c r="G544" s="2">
        <f t="shared" si="20"/>
        <v>-0.65633074935400493</v>
      </c>
      <c r="H544" s="2">
        <f t="shared" si="21"/>
        <v>-0.9009009009009008</v>
      </c>
      <c r="K544" s="39">
        <v>30</v>
      </c>
      <c r="L544" s="43">
        <f t="shared" si="23"/>
        <v>27.237048665620094</v>
      </c>
      <c r="M544" s="43">
        <f t="shared" si="22"/>
        <v>19.909706546275395</v>
      </c>
      <c r="N544" s="43">
        <f t="shared" si="22"/>
        <v>28.033866415804329</v>
      </c>
      <c r="O544" s="43">
        <f t="shared" si="22"/>
        <v>23.514099783080262</v>
      </c>
      <c r="P544" s="43">
        <f t="shared" si="22"/>
        <v>24.05684754521964</v>
      </c>
      <c r="Q544" s="43">
        <f t="shared" si="24"/>
        <v>28.705978705978708</v>
      </c>
      <c r="Z544" s="32">
        <v>22705</v>
      </c>
      <c r="AA544" s="32">
        <v>1</v>
      </c>
      <c r="AB544" s="32">
        <v>35</v>
      </c>
      <c r="AC544" s="32">
        <v>1985</v>
      </c>
      <c r="AD544" s="32">
        <v>58</v>
      </c>
      <c r="AF544" s="31">
        <v>22841</v>
      </c>
      <c r="AG544" s="31">
        <v>0</v>
      </c>
      <c r="AH544" s="31">
        <v>24</v>
      </c>
      <c r="AI544" s="31">
        <v>1996</v>
      </c>
      <c r="AJ544" s="31">
        <v>53</v>
      </c>
    </row>
    <row r="545" spans="2:36">
      <c r="B545" s="1">
        <v>46</v>
      </c>
      <c r="C545" s="2">
        <f t="shared" si="16"/>
        <v>-1.0204081632653061</v>
      </c>
      <c r="D545" s="2">
        <f t="shared" si="17"/>
        <v>-1.2031602708803608</v>
      </c>
      <c r="E545" s="2">
        <f t="shared" si="18"/>
        <v>-0.69143932267168395</v>
      </c>
      <c r="F545" s="2">
        <f t="shared" si="19"/>
        <v>-0.91323210412147515</v>
      </c>
      <c r="G545" s="2">
        <f t="shared" si="20"/>
        <v>-0.52713178294573615</v>
      </c>
      <c r="H545" s="2">
        <f t="shared" si="21"/>
        <v>-0.81900081900081889</v>
      </c>
      <c r="K545" s="39">
        <v>31</v>
      </c>
      <c r="L545" s="43">
        <f t="shared" si="23"/>
        <v>28.021978021978025</v>
      </c>
      <c r="M545" s="43">
        <f t="shared" si="22"/>
        <v>21.038374717832959</v>
      </c>
      <c r="N545" s="43">
        <f t="shared" si="22"/>
        <v>28.974600188146752</v>
      </c>
      <c r="O545" s="43">
        <f t="shared" si="22"/>
        <v>24.598698481561819</v>
      </c>
      <c r="P545" s="43">
        <f t="shared" si="22"/>
        <v>25.348837209302332</v>
      </c>
      <c r="Q545" s="43">
        <f t="shared" si="24"/>
        <v>29.524979524979528</v>
      </c>
      <c r="Z545" s="32">
        <v>22905</v>
      </c>
      <c r="AA545" s="32">
        <v>1</v>
      </c>
      <c r="AB545" s="32">
        <v>34</v>
      </c>
      <c r="AC545" s="32">
        <v>1986</v>
      </c>
      <c r="AD545" s="32">
        <v>49</v>
      </c>
      <c r="AF545" s="31">
        <v>22843</v>
      </c>
      <c r="AG545" s="31">
        <v>0</v>
      </c>
      <c r="AH545" s="31">
        <v>24</v>
      </c>
      <c r="AI545" s="31">
        <v>1996</v>
      </c>
      <c r="AJ545" s="31">
        <v>58</v>
      </c>
    </row>
    <row r="546" spans="2:36">
      <c r="B546" s="1">
        <v>47</v>
      </c>
      <c r="C546" s="2">
        <f t="shared" si="16"/>
        <v>-0.9419152276295133</v>
      </c>
      <c r="D546" s="2">
        <f t="shared" si="17"/>
        <v>-1.0902934537246047</v>
      </c>
      <c r="E546" s="2">
        <f t="shared" si="18"/>
        <v>-0.59736594543744126</v>
      </c>
      <c r="F546" s="2">
        <f t="shared" si="19"/>
        <v>-0.80477223427331901</v>
      </c>
      <c r="G546" s="2">
        <f t="shared" si="20"/>
        <v>-0.39793281653746748</v>
      </c>
      <c r="H546" s="2">
        <f t="shared" si="21"/>
        <v>-0.73710073710073709</v>
      </c>
      <c r="K546" s="39">
        <v>32</v>
      </c>
      <c r="L546" s="43">
        <f t="shared" si="23"/>
        <v>28.80690737833595</v>
      </c>
      <c r="M546" s="43">
        <f t="shared" si="22"/>
        <v>22.167042889390522</v>
      </c>
      <c r="N546" s="43">
        <f t="shared" si="22"/>
        <v>29.915333960489182</v>
      </c>
      <c r="O546" s="43">
        <f t="shared" si="22"/>
        <v>25.683297180043386</v>
      </c>
      <c r="P546" s="43">
        <f t="shared" si="22"/>
        <v>26.640826873385016</v>
      </c>
      <c r="Q546" s="43">
        <f t="shared" si="24"/>
        <v>30.343980343980345</v>
      </c>
      <c r="Z546" s="32">
        <v>23168</v>
      </c>
      <c r="AA546" s="32">
        <v>1</v>
      </c>
      <c r="AB546" s="32">
        <v>34</v>
      </c>
      <c r="AC546" s="32">
        <v>1986</v>
      </c>
      <c r="AD546" s="32">
        <v>53</v>
      </c>
      <c r="AF546" s="31">
        <v>22845</v>
      </c>
      <c r="AG546" s="31">
        <v>0</v>
      </c>
      <c r="AH546" s="31">
        <v>24</v>
      </c>
      <c r="AI546" s="31">
        <v>1996</v>
      </c>
      <c r="AJ546" s="31">
        <v>53</v>
      </c>
    </row>
    <row r="547" spans="2:36">
      <c r="B547" s="1">
        <v>48</v>
      </c>
      <c r="C547" s="2">
        <f t="shared" si="16"/>
        <v>-0.86342229199372056</v>
      </c>
      <c r="D547" s="2">
        <f t="shared" si="17"/>
        <v>-0.97742663656884843</v>
      </c>
      <c r="E547" s="2">
        <f t="shared" si="18"/>
        <v>-0.50329256820319856</v>
      </c>
      <c r="F547" s="2">
        <f t="shared" si="19"/>
        <v>-0.69631236442516287</v>
      </c>
      <c r="G547" s="2">
        <f t="shared" si="20"/>
        <v>-0.26873385012919876</v>
      </c>
      <c r="H547" s="2">
        <f t="shared" si="21"/>
        <v>-0.65520065520065518</v>
      </c>
      <c r="K547" s="39">
        <v>33</v>
      </c>
      <c r="L547" s="43">
        <f t="shared" si="23"/>
        <v>29.591836734693878</v>
      </c>
      <c r="M547" s="43">
        <f t="shared" si="22"/>
        <v>23.295711060948086</v>
      </c>
      <c r="N547" s="43">
        <f t="shared" si="22"/>
        <v>30.856067732831608</v>
      </c>
      <c r="O547" s="43">
        <f t="shared" si="22"/>
        <v>26.767895878524946</v>
      </c>
      <c r="P547" s="43">
        <f t="shared" si="22"/>
        <v>27.932816537467705</v>
      </c>
      <c r="Q547" s="43">
        <f t="shared" si="24"/>
        <v>31.162981162981165</v>
      </c>
      <c r="Z547" s="32">
        <v>20549</v>
      </c>
      <c r="AA547" s="32">
        <v>1</v>
      </c>
      <c r="AB547" s="32">
        <v>33</v>
      </c>
      <c r="AC547" s="32">
        <v>1987</v>
      </c>
      <c r="AD547" s="32">
        <v>46</v>
      </c>
      <c r="AF547" s="31">
        <v>22846</v>
      </c>
      <c r="AG547" s="31">
        <v>0</v>
      </c>
      <c r="AH547" s="31">
        <v>24</v>
      </c>
      <c r="AI547" s="31">
        <v>1996</v>
      </c>
      <c r="AJ547" s="31">
        <v>50</v>
      </c>
    </row>
    <row r="548" spans="2:36">
      <c r="B548" s="1">
        <v>49</v>
      </c>
      <c r="C548" s="2">
        <f t="shared" si="16"/>
        <v>-0.78492935635792782</v>
      </c>
      <c r="D548" s="2">
        <f t="shared" si="17"/>
        <v>-0.86455981941309223</v>
      </c>
      <c r="E548" s="2">
        <f t="shared" si="18"/>
        <v>-0.40921919096895587</v>
      </c>
      <c r="F548" s="2">
        <f t="shared" si="19"/>
        <v>-0.58785249457700661</v>
      </c>
      <c r="G548" s="2">
        <f t="shared" si="20"/>
        <v>-0.13953488372093001</v>
      </c>
      <c r="H548" s="2">
        <f t="shared" si="21"/>
        <v>-0.57330057330057327</v>
      </c>
      <c r="K548" s="39">
        <v>34</v>
      </c>
      <c r="L548" s="43">
        <f t="shared" si="23"/>
        <v>30.376766091051806</v>
      </c>
      <c r="M548" s="43">
        <f t="shared" si="22"/>
        <v>24.424379232505643</v>
      </c>
      <c r="N548" s="43">
        <f t="shared" si="22"/>
        <v>31.796801505174034</v>
      </c>
      <c r="O548" s="43">
        <f t="shared" si="22"/>
        <v>27.852494577006507</v>
      </c>
      <c r="P548" s="43">
        <f t="shared" si="22"/>
        <v>29.22480620155039</v>
      </c>
      <c r="Q548" s="43">
        <f t="shared" si="24"/>
        <v>31.981981981981985</v>
      </c>
      <c r="Z548" s="32">
        <v>20762</v>
      </c>
      <c r="AA548" s="32">
        <v>1</v>
      </c>
      <c r="AB548" s="32">
        <v>33</v>
      </c>
      <c r="AC548" s="32">
        <v>1987</v>
      </c>
      <c r="AD548" s="32">
        <v>28</v>
      </c>
      <c r="AF548" s="31">
        <v>22849</v>
      </c>
      <c r="AG548" s="31">
        <v>0</v>
      </c>
      <c r="AH548" s="31">
        <v>24</v>
      </c>
      <c r="AI548" s="31">
        <v>1996</v>
      </c>
      <c r="AJ548" s="31">
        <v>64</v>
      </c>
    </row>
    <row r="549" spans="2:36">
      <c r="B549" s="1">
        <v>50</v>
      </c>
      <c r="C549" s="2">
        <f t="shared" si="16"/>
        <v>-0.70643642072213497</v>
      </c>
      <c r="D549" s="2">
        <f t="shared" si="17"/>
        <v>-0.75169300225733604</v>
      </c>
      <c r="E549" s="2">
        <f t="shared" si="18"/>
        <v>-0.31514581373471318</v>
      </c>
      <c r="F549" s="2">
        <f t="shared" si="19"/>
        <v>-0.47939262472885047</v>
      </c>
      <c r="G549" s="2">
        <f t="shared" si="20"/>
        <v>-1.0335917312661279E-2</v>
      </c>
      <c r="H549" s="2">
        <f t="shared" si="21"/>
        <v>-0.49140049140049136</v>
      </c>
      <c r="K549" s="39">
        <v>35</v>
      </c>
      <c r="L549" s="43">
        <f t="shared" si="23"/>
        <v>31.161695447409734</v>
      </c>
      <c r="M549" s="43">
        <f t="shared" si="22"/>
        <v>25.553047404063207</v>
      </c>
      <c r="N549" s="43">
        <f t="shared" si="22"/>
        <v>32.737535277516464</v>
      </c>
      <c r="O549" s="43">
        <f t="shared" si="22"/>
        <v>28.937093275488071</v>
      </c>
      <c r="P549" s="43">
        <f t="shared" si="22"/>
        <v>30.516795865633078</v>
      </c>
      <c r="Q549" s="43">
        <f t="shared" si="24"/>
        <v>32.800982800982801</v>
      </c>
      <c r="Z549" s="32">
        <v>21639</v>
      </c>
      <c r="AA549" s="32">
        <v>1</v>
      </c>
      <c r="AB549" s="32">
        <v>31</v>
      </c>
      <c r="AC549" s="32">
        <v>1989</v>
      </c>
      <c r="AD549" s="32">
        <v>57</v>
      </c>
      <c r="AF549" s="31">
        <v>23068</v>
      </c>
      <c r="AG549" s="31">
        <v>0</v>
      </c>
      <c r="AH549" s="31">
        <v>24</v>
      </c>
      <c r="AI549" s="31">
        <v>1996</v>
      </c>
      <c r="AJ549" s="31">
        <v>72</v>
      </c>
    </row>
    <row r="550" spans="2:36">
      <c r="B550" s="1">
        <v>51</v>
      </c>
      <c r="C550" s="2">
        <f t="shared" si="16"/>
        <v>-0.62794348508634223</v>
      </c>
      <c r="D550" s="2">
        <f t="shared" si="17"/>
        <v>-0.63882618510157985</v>
      </c>
      <c r="E550" s="2">
        <f t="shared" si="18"/>
        <v>-0.22107243650047048</v>
      </c>
      <c r="F550" s="2">
        <f t="shared" si="19"/>
        <v>-0.37093275488069433</v>
      </c>
      <c r="G550" s="2">
        <f t="shared" si="20"/>
        <v>0.11886304909560745</v>
      </c>
      <c r="H550" s="2">
        <f t="shared" si="21"/>
        <v>-0.40950040950040945</v>
      </c>
      <c r="K550" s="39">
        <v>36</v>
      </c>
      <c r="L550" s="43">
        <f t="shared" si="23"/>
        <v>31.946624803767662</v>
      </c>
      <c r="M550" s="43">
        <f t="shared" si="22"/>
        <v>26.681715575620771</v>
      </c>
      <c r="N550" s="43">
        <f t="shared" si="22"/>
        <v>33.678269049858891</v>
      </c>
      <c r="O550" s="43">
        <f t="shared" si="22"/>
        <v>30.021691973969631</v>
      </c>
      <c r="P550" s="43">
        <f t="shared" si="22"/>
        <v>31.808785529715763</v>
      </c>
      <c r="Q550" s="43">
        <f t="shared" si="24"/>
        <v>33.619983619983621</v>
      </c>
      <c r="Z550" s="32">
        <v>21894</v>
      </c>
      <c r="AA550" s="32">
        <v>1</v>
      </c>
      <c r="AB550" s="32">
        <v>31</v>
      </c>
      <c r="AC550" s="32">
        <v>1989</v>
      </c>
      <c r="AD550" s="32">
        <v>45</v>
      </c>
      <c r="AF550" s="31">
        <v>23179</v>
      </c>
      <c r="AG550" s="31">
        <v>0</v>
      </c>
      <c r="AH550" s="31">
        <v>24</v>
      </c>
      <c r="AI550" s="31">
        <v>1996</v>
      </c>
      <c r="AJ550" s="31">
        <v>79</v>
      </c>
    </row>
    <row r="551" spans="2:36">
      <c r="B551" s="1">
        <v>52</v>
      </c>
      <c r="C551" s="2">
        <f t="shared" si="16"/>
        <v>-0.54945054945054939</v>
      </c>
      <c r="D551" s="2">
        <f t="shared" si="17"/>
        <v>-0.52595936794582354</v>
      </c>
      <c r="E551" s="2">
        <f t="shared" si="18"/>
        <v>-0.12699905926622779</v>
      </c>
      <c r="F551" s="2">
        <f t="shared" si="19"/>
        <v>-0.26247288503253813</v>
      </c>
      <c r="G551" s="2">
        <f t="shared" si="20"/>
        <v>0.24806201550387619</v>
      </c>
      <c r="H551" s="2">
        <f t="shared" si="21"/>
        <v>-0.32760032760032759</v>
      </c>
      <c r="K551" s="39">
        <v>37</v>
      </c>
      <c r="L551" s="43">
        <f t="shared" si="23"/>
        <v>32.73155416012559</v>
      </c>
      <c r="M551" s="43">
        <f t="shared" si="22"/>
        <v>27.810383747178335</v>
      </c>
      <c r="N551" s="43">
        <f t="shared" si="22"/>
        <v>34.619002822201317</v>
      </c>
      <c r="O551" s="43">
        <f t="shared" si="22"/>
        <v>31.106290672451195</v>
      </c>
      <c r="P551" s="43">
        <f t="shared" si="22"/>
        <v>33.100775193798455</v>
      </c>
      <c r="Q551" s="43">
        <f t="shared" si="24"/>
        <v>34.438984438984441</v>
      </c>
      <c r="Z551" s="32">
        <v>19516</v>
      </c>
      <c r="AA551" s="32">
        <v>1</v>
      </c>
      <c r="AB551" s="32">
        <v>30</v>
      </c>
      <c r="AC551" s="32">
        <v>1990</v>
      </c>
      <c r="AD551" s="32">
        <v>56</v>
      </c>
      <c r="AF551" s="31">
        <v>23226</v>
      </c>
      <c r="AG551" s="31">
        <v>0</v>
      </c>
      <c r="AH551" s="31">
        <v>24</v>
      </c>
      <c r="AI551" s="31">
        <v>1996</v>
      </c>
      <c r="AJ551" s="31">
        <v>48</v>
      </c>
    </row>
    <row r="552" spans="2:36">
      <c r="B552" s="1">
        <v>53</v>
      </c>
      <c r="C552" s="2">
        <f t="shared" si="16"/>
        <v>-0.47095761381475665</v>
      </c>
      <c r="D552" s="2">
        <f t="shared" si="17"/>
        <v>-0.41309255079006735</v>
      </c>
      <c r="E552" s="2">
        <f t="shared" si="18"/>
        <v>-3.2925682031985079E-2</v>
      </c>
      <c r="F552" s="2">
        <f t="shared" si="19"/>
        <v>-0.15401301518438196</v>
      </c>
      <c r="G552" s="2">
        <f t="shared" si="20"/>
        <v>0.37726098191214491</v>
      </c>
      <c r="H552" s="2">
        <f t="shared" si="21"/>
        <v>-0.24570024570024568</v>
      </c>
      <c r="K552" s="39">
        <v>38</v>
      </c>
      <c r="L552" s="43">
        <f t="shared" si="23"/>
        <v>33.516483516483518</v>
      </c>
      <c r="M552" s="43">
        <f t="shared" si="22"/>
        <v>28.939051918735895</v>
      </c>
      <c r="N552" s="43">
        <f t="shared" si="22"/>
        <v>35.559736594543743</v>
      </c>
      <c r="O552" s="43">
        <f t="shared" si="22"/>
        <v>32.190889370932751</v>
      </c>
      <c r="P552" s="43">
        <f t="shared" si="22"/>
        <v>34.39276485788114</v>
      </c>
      <c r="Q552" s="43">
        <f t="shared" si="24"/>
        <v>35.257985257985254</v>
      </c>
      <c r="Z552" s="32">
        <v>19531</v>
      </c>
      <c r="AA552" s="32">
        <v>1</v>
      </c>
      <c r="AB552" s="32">
        <v>30</v>
      </c>
      <c r="AC552" s="32">
        <v>1990</v>
      </c>
      <c r="AD552" s="32">
        <v>52</v>
      </c>
      <c r="AF552" s="31">
        <v>14468</v>
      </c>
      <c r="AG552" s="31">
        <v>0</v>
      </c>
      <c r="AH552" s="31">
        <v>23</v>
      </c>
      <c r="AI552" s="31">
        <v>1997</v>
      </c>
      <c r="AJ552" s="31">
        <v>57</v>
      </c>
    </row>
    <row r="553" spans="2:36">
      <c r="B553" s="1">
        <v>54</v>
      </c>
      <c r="C553" s="2">
        <f t="shared" si="16"/>
        <v>-0.39246467817896391</v>
      </c>
      <c r="D553" s="2">
        <f t="shared" si="17"/>
        <v>-0.30022573363431115</v>
      </c>
      <c r="E553" s="2">
        <f t="shared" si="18"/>
        <v>6.1147695202257622E-2</v>
      </c>
      <c r="F553" s="2">
        <f t="shared" si="19"/>
        <v>-4.555314533622578E-2</v>
      </c>
      <c r="G553" s="2">
        <f t="shared" si="20"/>
        <v>0.50645994832041363</v>
      </c>
      <c r="H553" s="2">
        <f t="shared" si="21"/>
        <v>-0.16380016380016379</v>
      </c>
      <c r="K553" s="39">
        <v>39</v>
      </c>
      <c r="L553" s="43">
        <f t="shared" si="23"/>
        <v>34.301412872841439</v>
      </c>
      <c r="M553" s="43">
        <f t="shared" si="22"/>
        <v>30.067720090293456</v>
      </c>
      <c r="N553" s="43">
        <f t="shared" si="22"/>
        <v>36.500470366886169</v>
      </c>
      <c r="O553" s="43">
        <f t="shared" si="22"/>
        <v>33.275488069414315</v>
      </c>
      <c r="P553" s="43">
        <f t="shared" si="22"/>
        <v>35.684754521963825</v>
      </c>
      <c r="Q553" s="43">
        <f t="shared" si="24"/>
        <v>36.076986076986074</v>
      </c>
      <c r="Z553" s="32">
        <v>23206</v>
      </c>
      <c r="AA553" s="32">
        <v>1</v>
      </c>
      <c r="AB553" s="32">
        <v>30</v>
      </c>
      <c r="AC553" s="32">
        <v>1990</v>
      </c>
      <c r="AD553" s="32">
        <v>57</v>
      </c>
      <c r="AF553" s="31">
        <v>19237</v>
      </c>
      <c r="AG553" s="31">
        <v>0</v>
      </c>
      <c r="AH553" s="31">
        <v>23</v>
      </c>
      <c r="AI553" s="31">
        <v>1997</v>
      </c>
      <c r="AJ553" s="31">
        <v>72</v>
      </c>
    </row>
    <row r="554" spans="2:36">
      <c r="B554" s="1">
        <v>55</v>
      </c>
      <c r="C554" s="2">
        <f t="shared" si="16"/>
        <v>-0.31397174254317112</v>
      </c>
      <c r="D554" s="2">
        <f t="shared" si="17"/>
        <v>-0.18735891647855493</v>
      </c>
      <c r="E554" s="2">
        <f t="shared" si="18"/>
        <v>0.15522107243650032</v>
      </c>
      <c r="F554" s="2">
        <f t="shared" si="19"/>
        <v>6.2906724511930398E-2</v>
      </c>
      <c r="G554" s="2">
        <f t="shared" si="20"/>
        <v>0.63565891472868241</v>
      </c>
      <c r="H554" s="2">
        <f t="shared" si="21"/>
        <v>-8.1900081900081897E-2</v>
      </c>
      <c r="K554" s="39">
        <v>40</v>
      </c>
      <c r="L554" s="43">
        <f t="shared" si="23"/>
        <v>35.086342229199374</v>
      </c>
      <c r="M554" s="43">
        <f t="shared" si="23"/>
        <v>31.19638826185102</v>
      </c>
      <c r="N554" s="43">
        <f t="shared" si="23"/>
        <v>37.441204139228603</v>
      </c>
      <c r="O554" s="43">
        <f t="shared" si="23"/>
        <v>34.360086767895879</v>
      </c>
      <c r="P554" s="43">
        <f t="shared" si="23"/>
        <v>36.976744186046517</v>
      </c>
      <c r="Q554" s="43">
        <f t="shared" si="24"/>
        <v>36.895986895986894</v>
      </c>
      <c r="Z554" s="32">
        <v>23210</v>
      </c>
      <c r="AA554" s="32">
        <v>1</v>
      </c>
      <c r="AB554" s="32">
        <v>30</v>
      </c>
      <c r="AC554" s="32">
        <v>1990</v>
      </c>
      <c r="AD554" s="32">
        <v>43</v>
      </c>
      <c r="AF554" s="31">
        <v>19556</v>
      </c>
      <c r="AG554" s="31">
        <v>0</v>
      </c>
      <c r="AH554" s="31">
        <v>23</v>
      </c>
      <c r="AI554" s="31">
        <v>1997</v>
      </c>
      <c r="AJ554" s="31">
        <v>41</v>
      </c>
    </row>
    <row r="555" spans="2:36">
      <c r="B555" s="1">
        <v>56</v>
      </c>
      <c r="C555" s="2">
        <f t="shared" si="16"/>
        <v>-0.23547880690737832</v>
      </c>
      <c r="D555" s="2">
        <f t="shared" si="17"/>
        <v>-7.449209932279871E-2</v>
      </c>
      <c r="E555" s="2">
        <f t="shared" si="18"/>
        <v>0.24929444967074302</v>
      </c>
      <c r="F555" s="2">
        <f t="shared" si="19"/>
        <v>0.17136659436008658</v>
      </c>
      <c r="G555" s="2">
        <f t="shared" si="20"/>
        <v>0.76485788113695108</v>
      </c>
      <c r="H555" s="2">
        <f t="shared" si="21"/>
        <v>0</v>
      </c>
      <c r="K555" s="39">
        <v>41</v>
      </c>
      <c r="L555" s="43">
        <f t="shared" si="23"/>
        <v>35.871271585557302</v>
      </c>
      <c r="M555" s="43">
        <f t="shared" si="23"/>
        <v>32.325056433408577</v>
      </c>
      <c r="N555" s="43">
        <f t="shared" si="23"/>
        <v>38.381937911571029</v>
      </c>
      <c r="O555" s="43">
        <f t="shared" si="23"/>
        <v>35.444685466377436</v>
      </c>
      <c r="P555" s="43">
        <f t="shared" si="23"/>
        <v>38.268733850129202</v>
      </c>
      <c r="Q555" s="43">
        <f t="shared" si="24"/>
        <v>37.714987714987714</v>
      </c>
      <c r="Z555" s="32">
        <v>23632</v>
      </c>
      <c r="AA555" s="32">
        <v>1</v>
      </c>
      <c r="AB555" s="32">
        <v>30</v>
      </c>
      <c r="AC555" s="32">
        <v>1990</v>
      </c>
      <c r="AD555" s="32">
        <v>84</v>
      </c>
      <c r="AF555" s="31">
        <v>19566</v>
      </c>
      <c r="AG555" s="31">
        <v>0</v>
      </c>
      <c r="AH555" s="31">
        <v>23</v>
      </c>
      <c r="AI555" s="31">
        <v>1997</v>
      </c>
      <c r="AJ555" s="31">
        <v>61</v>
      </c>
    </row>
    <row r="556" spans="2:36">
      <c r="B556" s="1">
        <v>57</v>
      </c>
      <c r="C556" s="2">
        <f t="shared" si="16"/>
        <v>-0.15698587127158556</v>
      </c>
      <c r="D556" s="2">
        <f t="shared" si="17"/>
        <v>3.8374717832957497E-2</v>
      </c>
      <c r="E556" s="2">
        <f t="shared" ref="E556:E587" si="25">(B556-53.35)/10.63</f>
        <v>0.34336782690498574</v>
      </c>
      <c r="F556" s="2">
        <f t="shared" ref="F556:F587" si="26">(B556-54.42)/9.22</f>
        <v>0.27982646420824275</v>
      </c>
      <c r="G556" s="2">
        <f t="shared" ref="G556:G587" si="27">(B556-50.08)/7.74</f>
        <v>0.89405684754521986</v>
      </c>
      <c r="H556" s="2">
        <f t="shared" ref="H556:H587" si="28">(B556-56)/12.21</f>
        <v>8.1900081900081897E-2</v>
      </c>
      <c r="K556" s="39">
        <v>42</v>
      </c>
      <c r="L556" s="43">
        <f t="shared" si="23"/>
        <v>36.65620094191523</v>
      </c>
      <c r="M556" s="43">
        <f t="shared" si="23"/>
        <v>33.453724604966141</v>
      </c>
      <c r="N556" s="43">
        <f t="shared" si="23"/>
        <v>39.322671683913455</v>
      </c>
      <c r="O556" s="43">
        <f t="shared" si="23"/>
        <v>36.529284164859</v>
      </c>
      <c r="P556" s="43">
        <f t="shared" si="23"/>
        <v>39.560723514211887</v>
      </c>
      <c r="Q556" s="43">
        <f t="shared" si="24"/>
        <v>38.533988533988534</v>
      </c>
      <c r="Z556" s="32">
        <v>20552</v>
      </c>
      <c r="AA556" s="32">
        <v>1</v>
      </c>
      <c r="AB556" s="32">
        <v>29</v>
      </c>
      <c r="AC556" s="32">
        <v>1991</v>
      </c>
      <c r="AD556" s="32">
        <v>59</v>
      </c>
      <c r="AF556" s="31">
        <v>19682</v>
      </c>
      <c r="AG556" s="31">
        <v>0</v>
      </c>
      <c r="AH556" s="31">
        <v>23</v>
      </c>
      <c r="AI556" s="31">
        <v>1997</v>
      </c>
      <c r="AJ556" s="31">
        <v>51</v>
      </c>
    </row>
    <row r="557" spans="2:36">
      <c r="B557" s="1">
        <v>58</v>
      </c>
      <c r="C557" s="2">
        <f t="shared" si="16"/>
        <v>-7.8492935635792779E-2</v>
      </c>
      <c r="D557" s="2">
        <f t="shared" si="17"/>
        <v>0.15124153498871371</v>
      </c>
      <c r="E557" s="2">
        <f t="shared" si="25"/>
        <v>0.43744120413922843</v>
      </c>
      <c r="F557" s="2">
        <f t="shared" si="26"/>
        <v>0.3882863340563989</v>
      </c>
      <c r="G557" s="2">
        <f t="shared" si="27"/>
        <v>1.0232558139534886</v>
      </c>
      <c r="H557" s="2">
        <f t="shared" si="28"/>
        <v>0.16380016380016379</v>
      </c>
      <c r="K557" s="39">
        <v>43</v>
      </c>
      <c r="L557" s="43">
        <f t="shared" si="23"/>
        <v>37.441130298273151</v>
      </c>
      <c r="M557" s="43">
        <f t="shared" si="23"/>
        <v>34.582392776523704</v>
      </c>
      <c r="N557" s="43">
        <f t="shared" si="23"/>
        <v>40.263405456255882</v>
      </c>
      <c r="O557" s="43">
        <f t="shared" si="23"/>
        <v>37.613882863340564</v>
      </c>
      <c r="P557" s="43">
        <f t="shared" si="23"/>
        <v>40.852713178294579</v>
      </c>
      <c r="Q557" s="43">
        <f t="shared" si="24"/>
        <v>39.352989352989354</v>
      </c>
      <c r="Z557" s="32">
        <v>20712</v>
      </c>
      <c r="AA557" s="32">
        <v>1</v>
      </c>
      <c r="AB557" s="32">
        <v>29</v>
      </c>
      <c r="AC557" s="32">
        <v>1991</v>
      </c>
      <c r="AD557" s="32">
        <v>50</v>
      </c>
      <c r="AF557" s="31">
        <v>19684</v>
      </c>
      <c r="AG557" s="31">
        <v>0</v>
      </c>
      <c r="AH557" s="31">
        <v>23</v>
      </c>
      <c r="AI557" s="31">
        <v>1997</v>
      </c>
      <c r="AJ557" s="31">
        <v>39</v>
      </c>
    </row>
    <row r="558" spans="2:36">
      <c r="B558" s="1">
        <v>59</v>
      </c>
      <c r="C558" s="2">
        <f t="shared" si="16"/>
        <v>0</v>
      </c>
      <c r="D558" s="2">
        <f t="shared" si="17"/>
        <v>0.26410835214446993</v>
      </c>
      <c r="E558" s="2">
        <f t="shared" si="25"/>
        <v>0.53151458137347118</v>
      </c>
      <c r="F558" s="2">
        <f t="shared" si="26"/>
        <v>0.49674620390455509</v>
      </c>
      <c r="G558" s="2">
        <f t="shared" si="27"/>
        <v>1.1524547803617573</v>
      </c>
      <c r="H558" s="2">
        <f t="shared" si="28"/>
        <v>0.24570024570024568</v>
      </c>
      <c r="K558" s="39">
        <v>44</v>
      </c>
      <c r="L558" s="43">
        <f t="shared" si="23"/>
        <v>38.226059654631086</v>
      </c>
      <c r="M558" s="43">
        <f t="shared" si="23"/>
        <v>35.711060948081268</v>
      </c>
      <c r="N558" s="43">
        <f t="shared" si="23"/>
        <v>41.204139228598308</v>
      </c>
      <c r="O558" s="43">
        <f t="shared" si="23"/>
        <v>38.698481561822121</v>
      </c>
      <c r="P558" s="43">
        <f t="shared" si="23"/>
        <v>42.144702842377264</v>
      </c>
      <c r="Q558" s="43">
        <f t="shared" si="24"/>
        <v>40.171990171990174</v>
      </c>
      <c r="Z558" s="32">
        <v>21882</v>
      </c>
      <c r="AA558" s="32">
        <v>1</v>
      </c>
      <c r="AB558" s="32">
        <v>29</v>
      </c>
      <c r="AC558" s="32">
        <v>1991</v>
      </c>
      <c r="AD558" s="32">
        <v>50</v>
      </c>
      <c r="AF558" s="31">
        <v>19818</v>
      </c>
      <c r="AG558" s="31">
        <v>0</v>
      </c>
      <c r="AH558" s="31">
        <v>23</v>
      </c>
      <c r="AI558" s="31">
        <v>1997</v>
      </c>
      <c r="AJ558" s="31">
        <v>59</v>
      </c>
    </row>
    <row r="559" spans="2:36">
      <c r="B559" s="1">
        <v>60</v>
      </c>
      <c r="C559" s="2">
        <f t="shared" si="16"/>
        <v>7.8492935635792779E-2</v>
      </c>
      <c r="D559" s="2">
        <f t="shared" si="17"/>
        <v>0.37697516930022612</v>
      </c>
      <c r="E559" s="2">
        <f t="shared" si="25"/>
        <v>0.62558795860771388</v>
      </c>
      <c r="F559" s="2">
        <f t="shared" si="26"/>
        <v>0.60520607375271129</v>
      </c>
      <c r="G559" s="2">
        <f t="shared" si="27"/>
        <v>1.281653746770026</v>
      </c>
      <c r="H559" s="2">
        <f t="shared" si="28"/>
        <v>0.32760032760032759</v>
      </c>
      <c r="K559" s="39">
        <v>45</v>
      </c>
      <c r="L559" s="43">
        <f t="shared" si="23"/>
        <v>39.010989010989015</v>
      </c>
      <c r="M559" s="43">
        <f t="shared" si="23"/>
        <v>36.839729119638832</v>
      </c>
      <c r="N559" s="43">
        <f t="shared" si="23"/>
        <v>42.144873000940734</v>
      </c>
      <c r="O559" s="43">
        <f t="shared" si="23"/>
        <v>39.783080260303691</v>
      </c>
      <c r="P559" s="43">
        <f t="shared" si="23"/>
        <v>43.436692506459949</v>
      </c>
      <c r="Q559" s="43">
        <f t="shared" si="24"/>
        <v>40.990990990990994</v>
      </c>
      <c r="Z559" s="32">
        <v>22212</v>
      </c>
      <c r="AA559" s="32">
        <v>1</v>
      </c>
      <c r="AB559" s="32">
        <v>29</v>
      </c>
      <c r="AC559" s="32">
        <v>1991</v>
      </c>
      <c r="AD559" s="32">
        <v>45</v>
      </c>
      <c r="AF559" s="31">
        <v>19825</v>
      </c>
      <c r="AG559" s="31">
        <v>0</v>
      </c>
      <c r="AH559" s="31">
        <v>23</v>
      </c>
      <c r="AI559" s="31">
        <v>1997</v>
      </c>
      <c r="AJ559" s="31">
        <v>37</v>
      </c>
    </row>
    <row r="560" spans="2:36">
      <c r="B560" s="1">
        <v>61</v>
      </c>
      <c r="C560" s="2">
        <f t="shared" si="16"/>
        <v>0.15698587127158556</v>
      </c>
      <c r="D560" s="2">
        <f t="shared" si="17"/>
        <v>0.48984198645598237</v>
      </c>
      <c r="E560" s="2">
        <f t="shared" si="25"/>
        <v>0.71966133584195657</v>
      </c>
      <c r="F560" s="2">
        <f t="shared" si="26"/>
        <v>0.71366594360086744</v>
      </c>
      <c r="G560" s="2">
        <f t="shared" si="27"/>
        <v>1.4108527131782949</v>
      </c>
      <c r="H560" s="2">
        <f t="shared" si="28"/>
        <v>0.40950040950040945</v>
      </c>
      <c r="K560" s="39">
        <v>46</v>
      </c>
      <c r="L560" s="43">
        <f t="shared" si="23"/>
        <v>39.795918367346943</v>
      </c>
      <c r="M560" s="43">
        <f t="shared" si="23"/>
        <v>37.968397291196396</v>
      </c>
      <c r="N560" s="43">
        <f t="shared" si="23"/>
        <v>43.08560677328316</v>
      </c>
      <c r="O560" s="43">
        <f t="shared" si="23"/>
        <v>40.867678958785248</v>
      </c>
      <c r="P560" s="43">
        <f t="shared" si="23"/>
        <v>44.728682170542641</v>
      </c>
      <c r="Q560" s="43">
        <f t="shared" si="24"/>
        <v>41.809991809991814</v>
      </c>
      <c r="Z560" s="32">
        <v>19555</v>
      </c>
      <c r="AA560" s="32">
        <v>1</v>
      </c>
      <c r="AB560" s="32">
        <v>28</v>
      </c>
      <c r="AC560" s="32">
        <v>1992</v>
      </c>
      <c r="AD560" s="32">
        <v>43</v>
      </c>
      <c r="AF560" s="31">
        <v>19896</v>
      </c>
      <c r="AG560" s="31">
        <v>0</v>
      </c>
      <c r="AH560" s="31">
        <v>23</v>
      </c>
      <c r="AI560" s="31">
        <v>1997</v>
      </c>
      <c r="AJ560" s="31">
        <v>55</v>
      </c>
    </row>
    <row r="561" spans="2:36">
      <c r="B561" s="1">
        <v>62</v>
      </c>
      <c r="C561" s="2">
        <f t="shared" si="16"/>
        <v>0.23547880690737832</v>
      </c>
      <c r="D561" s="2">
        <f t="shared" si="17"/>
        <v>0.60270880361173862</v>
      </c>
      <c r="E561" s="2">
        <f t="shared" si="25"/>
        <v>0.81373471307619927</v>
      </c>
      <c r="F561" s="2">
        <f t="shared" si="26"/>
        <v>0.82212581344902358</v>
      </c>
      <c r="G561" s="2">
        <f t="shared" si="27"/>
        <v>1.5400516795865635</v>
      </c>
      <c r="H561" s="2">
        <f t="shared" si="28"/>
        <v>0.49140049140049136</v>
      </c>
      <c r="K561" s="39">
        <v>47</v>
      </c>
      <c r="L561" s="43">
        <f t="shared" si="23"/>
        <v>40.580847723704863</v>
      </c>
      <c r="M561" s="43">
        <f t="shared" si="23"/>
        <v>39.097065462753953</v>
      </c>
      <c r="N561" s="43">
        <f t="shared" si="23"/>
        <v>44.026340545625587</v>
      </c>
      <c r="O561" s="43">
        <f t="shared" si="23"/>
        <v>41.952277657266812</v>
      </c>
      <c r="P561" s="43">
        <f t="shared" si="23"/>
        <v>46.020671834625325</v>
      </c>
      <c r="Q561" s="43">
        <f t="shared" si="24"/>
        <v>42.628992628992627</v>
      </c>
      <c r="Z561" s="32">
        <v>20626</v>
      </c>
      <c r="AA561" s="32">
        <v>1</v>
      </c>
      <c r="AB561" s="32">
        <v>28</v>
      </c>
      <c r="AC561" s="32">
        <v>1992</v>
      </c>
      <c r="AD561" s="32">
        <v>55</v>
      </c>
      <c r="AF561" s="31">
        <v>20012</v>
      </c>
      <c r="AG561" s="31">
        <v>0</v>
      </c>
      <c r="AH561" s="31">
        <v>23</v>
      </c>
      <c r="AI561" s="31">
        <v>1997</v>
      </c>
      <c r="AJ561" s="31">
        <v>91</v>
      </c>
    </row>
    <row r="562" spans="2:36">
      <c r="B562" s="1">
        <v>63</v>
      </c>
      <c r="C562" s="2">
        <f t="shared" si="16"/>
        <v>0.31397174254317112</v>
      </c>
      <c r="D562" s="2">
        <f t="shared" si="17"/>
        <v>0.71557562076749481</v>
      </c>
      <c r="E562" s="2">
        <f t="shared" si="25"/>
        <v>0.90780809031044196</v>
      </c>
      <c r="F562" s="2">
        <f t="shared" si="26"/>
        <v>0.93058568329717983</v>
      </c>
      <c r="G562" s="2">
        <f t="shared" si="27"/>
        <v>1.6692506459948322</v>
      </c>
      <c r="H562" s="2">
        <f t="shared" si="28"/>
        <v>0.57330057330057327</v>
      </c>
      <c r="K562" s="39">
        <v>48</v>
      </c>
      <c r="L562" s="43">
        <f t="shared" si="23"/>
        <v>41.365777080062799</v>
      </c>
      <c r="M562" s="43">
        <f t="shared" si="23"/>
        <v>40.225733634311517</v>
      </c>
      <c r="N562" s="43">
        <f t="shared" si="23"/>
        <v>44.967074317968013</v>
      </c>
      <c r="O562" s="43">
        <f t="shared" si="23"/>
        <v>43.036876355748369</v>
      </c>
      <c r="P562" s="43">
        <f t="shared" si="23"/>
        <v>47.31266149870801</v>
      </c>
      <c r="Q562" s="43">
        <f t="shared" si="24"/>
        <v>43.447993447993447</v>
      </c>
      <c r="Z562" s="32">
        <v>23247</v>
      </c>
      <c r="AA562" s="32">
        <v>1</v>
      </c>
      <c r="AB562" s="32">
        <v>28</v>
      </c>
      <c r="AC562" s="32">
        <v>1992</v>
      </c>
      <c r="AD562" s="32">
        <v>64</v>
      </c>
      <c r="AF562" s="31">
        <v>20457</v>
      </c>
      <c r="AG562" s="31">
        <v>0</v>
      </c>
      <c r="AH562" s="31">
        <v>23</v>
      </c>
      <c r="AI562" s="31">
        <v>1997</v>
      </c>
      <c r="AJ562" s="31">
        <v>89</v>
      </c>
    </row>
    <row r="563" spans="2:36">
      <c r="B563" s="1">
        <v>64</v>
      </c>
      <c r="C563" s="2">
        <f t="shared" si="16"/>
        <v>0.39246467817896391</v>
      </c>
      <c r="D563" s="2">
        <f t="shared" si="17"/>
        <v>0.82844243792325101</v>
      </c>
      <c r="E563" s="2">
        <f t="shared" si="25"/>
        <v>1.0018814675446845</v>
      </c>
      <c r="F563" s="2">
        <f t="shared" si="26"/>
        <v>1.039045553145336</v>
      </c>
      <c r="G563" s="2">
        <f t="shared" si="27"/>
        <v>1.7984496124031009</v>
      </c>
      <c r="H563" s="2">
        <f t="shared" si="28"/>
        <v>0.65520065520065518</v>
      </c>
      <c r="K563" s="39">
        <v>49</v>
      </c>
      <c r="L563" s="43">
        <f t="shared" si="23"/>
        <v>42.15070643642072</v>
      </c>
      <c r="M563" s="43">
        <f t="shared" si="23"/>
        <v>41.354401805869074</v>
      </c>
      <c r="N563" s="43">
        <f t="shared" si="23"/>
        <v>45.907808090310439</v>
      </c>
      <c r="O563" s="43">
        <f t="shared" si="23"/>
        <v>44.121475054229933</v>
      </c>
      <c r="P563" s="43">
        <f t="shared" si="23"/>
        <v>48.604651162790702</v>
      </c>
      <c r="Q563" s="43">
        <f t="shared" si="24"/>
        <v>44.266994266994267</v>
      </c>
      <c r="Z563" s="32">
        <v>23646</v>
      </c>
      <c r="AA563" s="32">
        <v>1</v>
      </c>
      <c r="AB563" s="32">
        <v>28</v>
      </c>
      <c r="AC563" s="32">
        <v>1992</v>
      </c>
      <c r="AD563" s="32">
        <v>71</v>
      </c>
      <c r="AF563" s="31">
        <v>20814</v>
      </c>
      <c r="AG563" s="31">
        <v>0</v>
      </c>
      <c r="AH563" s="31">
        <v>23</v>
      </c>
      <c r="AI563" s="31">
        <v>1997</v>
      </c>
      <c r="AJ563" s="31">
        <v>64</v>
      </c>
    </row>
    <row r="564" spans="2:36">
      <c r="B564" s="1">
        <v>65</v>
      </c>
      <c r="C564" s="2">
        <f t="shared" si="16"/>
        <v>0.47095761381475665</v>
      </c>
      <c r="D564" s="2">
        <f t="shared" si="17"/>
        <v>0.9413092550790072</v>
      </c>
      <c r="E564" s="2">
        <f t="shared" si="25"/>
        <v>1.0959548447789274</v>
      </c>
      <c r="F564" s="2">
        <f t="shared" si="26"/>
        <v>1.1475054229934922</v>
      </c>
      <c r="G564" s="2">
        <f t="shared" si="27"/>
        <v>1.9276485788113698</v>
      </c>
      <c r="H564" s="2">
        <f t="shared" si="28"/>
        <v>0.73710073710073709</v>
      </c>
      <c r="K564" s="39">
        <v>50</v>
      </c>
      <c r="L564" s="43">
        <f t="shared" si="23"/>
        <v>42.935635792778648</v>
      </c>
      <c r="M564" s="43">
        <f t="shared" si="23"/>
        <v>42.483069977426638</v>
      </c>
      <c r="N564" s="43">
        <f t="shared" si="23"/>
        <v>46.848541862652866</v>
      </c>
      <c r="O564" s="43">
        <f t="shared" si="23"/>
        <v>45.206073752711497</v>
      </c>
      <c r="P564" s="43">
        <f t="shared" si="23"/>
        <v>49.896640826873387</v>
      </c>
      <c r="Q564" s="43">
        <f t="shared" si="24"/>
        <v>45.085995085995087</v>
      </c>
      <c r="Z564" s="32">
        <v>20804</v>
      </c>
      <c r="AA564" s="32">
        <v>1</v>
      </c>
      <c r="AB564" s="32">
        <v>27</v>
      </c>
      <c r="AC564" s="32">
        <v>1993</v>
      </c>
      <c r="AD564" s="32">
        <v>47</v>
      </c>
      <c r="AF564" s="31">
        <v>21653</v>
      </c>
      <c r="AG564" s="31">
        <v>0</v>
      </c>
      <c r="AH564" s="31">
        <v>23</v>
      </c>
      <c r="AI564" s="31">
        <v>1997</v>
      </c>
      <c r="AJ564" s="31">
        <v>62</v>
      </c>
    </row>
    <row r="565" spans="2:36">
      <c r="B565" s="1">
        <v>66</v>
      </c>
      <c r="C565" s="2">
        <f t="shared" si="16"/>
        <v>0.54945054945054939</v>
      </c>
      <c r="D565" s="2">
        <f t="shared" si="17"/>
        <v>1.0541760722347635</v>
      </c>
      <c r="E565" s="2">
        <f t="shared" si="25"/>
        <v>1.1900282220131702</v>
      </c>
      <c r="F565" s="2">
        <f t="shared" si="26"/>
        <v>1.2559652928416483</v>
      </c>
      <c r="G565" s="2">
        <f t="shared" si="27"/>
        <v>2.0568475452196382</v>
      </c>
      <c r="H565" s="2">
        <f t="shared" si="28"/>
        <v>0.81900081900081889</v>
      </c>
      <c r="K565" s="39">
        <v>51</v>
      </c>
      <c r="L565" s="43">
        <f t="shared" si="23"/>
        <v>43.720565149136576</v>
      </c>
      <c r="M565" s="43">
        <f t="shared" si="23"/>
        <v>43.611738148984202</v>
      </c>
      <c r="N565" s="43">
        <f t="shared" si="23"/>
        <v>47.789275634995292</v>
      </c>
      <c r="O565" s="43">
        <f t="shared" si="23"/>
        <v>46.290672451193061</v>
      </c>
      <c r="P565" s="43">
        <f t="shared" si="23"/>
        <v>51.188630490956072</v>
      </c>
      <c r="Q565" s="43">
        <f t="shared" si="24"/>
        <v>45.904995904995907</v>
      </c>
      <c r="Z565" s="32">
        <v>21763</v>
      </c>
      <c r="AA565" s="32">
        <v>1</v>
      </c>
      <c r="AB565" s="32">
        <v>27</v>
      </c>
      <c r="AC565" s="32">
        <v>1993</v>
      </c>
      <c r="AD565" s="32">
        <v>52</v>
      </c>
      <c r="AF565" s="31">
        <v>21786</v>
      </c>
      <c r="AG565" s="31">
        <v>0</v>
      </c>
      <c r="AH565" s="31">
        <v>23</v>
      </c>
      <c r="AI565" s="31">
        <v>1997</v>
      </c>
      <c r="AJ565" s="31">
        <v>55</v>
      </c>
    </row>
    <row r="566" spans="2:36">
      <c r="B566" s="1">
        <v>67</v>
      </c>
      <c r="C566" s="2">
        <f t="shared" si="16"/>
        <v>0.62794348508634223</v>
      </c>
      <c r="D566" s="2">
        <f t="shared" si="17"/>
        <v>1.1670428893905196</v>
      </c>
      <c r="E566" s="2">
        <f t="shared" si="25"/>
        <v>1.2841015992474127</v>
      </c>
      <c r="F566" s="2">
        <f t="shared" si="26"/>
        <v>1.3644251626898045</v>
      </c>
      <c r="G566" s="2">
        <f t="shared" si="27"/>
        <v>2.1860465116279073</v>
      </c>
      <c r="H566" s="2">
        <f t="shared" si="28"/>
        <v>0.9009009009009008</v>
      </c>
      <c r="K566" s="39">
        <v>52</v>
      </c>
      <c r="L566" s="43">
        <f t="shared" si="23"/>
        <v>44.505494505494504</v>
      </c>
      <c r="M566" s="43">
        <f t="shared" si="23"/>
        <v>44.740406320541766</v>
      </c>
      <c r="N566" s="43">
        <f t="shared" si="23"/>
        <v>48.730009407337725</v>
      </c>
      <c r="O566" s="43">
        <f t="shared" si="23"/>
        <v>47.375271149674617</v>
      </c>
      <c r="P566" s="43">
        <f t="shared" si="23"/>
        <v>52.480620155038764</v>
      </c>
      <c r="Q566" s="43">
        <f t="shared" si="24"/>
        <v>46.723996723996727</v>
      </c>
      <c r="Z566" s="32">
        <v>21891</v>
      </c>
      <c r="AA566" s="32">
        <v>1</v>
      </c>
      <c r="AB566" s="32">
        <v>27</v>
      </c>
      <c r="AC566" s="32">
        <v>1993</v>
      </c>
      <c r="AD566" s="32">
        <v>59</v>
      </c>
      <c r="AF566" s="31">
        <v>21935</v>
      </c>
      <c r="AG566" s="31">
        <v>0</v>
      </c>
      <c r="AH566" s="31">
        <v>23</v>
      </c>
      <c r="AI566" s="31">
        <v>1997</v>
      </c>
      <c r="AJ566" s="31">
        <v>66</v>
      </c>
    </row>
    <row r="567" spans="2:36">
      <c r="B567" s="1">
        <v>68</v>
      </c>
      <c r="C567" s="2">
        <f t="shared" si="16"/>
        <v>0.70643642072213497</v>
      </c>
      <c r="D567" s="2">
        <f t="shared" si="17"/>
        <v>1.2799097065462759</v>
      </c>
      <c r="E567" s="2">
        <f t="shared" si="25"/>
        <v>1.3781749764816555</v>
      </c>
      <c r="F567" s="2">
        <f t="shared" si="26"/>
        <v>1.4728850325379608</v>
      </c>
      <c r="G567" s="2">
        <f t="shared" si="27"/>
        <v>2.315245478036176</v>
      </c>
      <c r="H567" s="2">
        <f t="shared" si="28"/>
        <v>0.98280098280098271</v>
      </c>
      <c r="K567" s="39">
        <v>53</v>
      </c>
      <c r="L567" s="43">
        <f t="shared" si="23"/>
        <v>45.290423861852432</v>
      </c>
      <c r="M567" s="43">
        <f t="shared" si="23"/>
        <v>45.86907449209933</v>
      </c>
      <c r="N567" s="43">
        <f t="shared" si="23"/>
        <v>49.670743179680152</v>
      </c>
      <c r="O567" s="43">
        <f t="shared" si="23"/>
        <v>48.459869848156181</v>
      </c>
      <c r="P567" s="43">
        <f t="shared" si="23"/>
        <v>53.772609819121449</v>
      </c>
      <c r="Q567" s="43">
        <f t="shared" si="24"/>
        <v>47.54299754299754</v>
      </c>
      <c r="Z567" s="32">
        <v>22121</v>
      </c>
      <c r="AA567" s="32">
        <v>1</v>
      </c>
      <c r="AB567" s="32">
        <v>27</v>
      </c>
      <c r="AC567" s="32">
        <v>1993</v>
      </c>
      <c r="AD567" s="32">
        <v>62</v>
      </c>
      <c r="AF567" s="31">
        <v>22286</v>
      </c>
      <c r="AG567" s="31">
        <v>0</v>
      </c>
      <c r="AH567" s="31">
        <v>23</v>
      </c>
      <c r="AI567" s="31">
        <v>1997</v>
      </c>
      <c r="AJ567" s="31">
        <v>57</v>
      </c>
    </row>
    <row r="568" spans="2:36">
      <c r="B568" s="1">
        <v>69</v>
      </c>
      <c r="C568" s="2">
        <f t="shared" si="16"/>
        <v>0.78492935635792782</v>
      </c>
      <c r="D568" s="2">
        <f t="shared" si="17"/>
        <v>1.392776523702032</v>
      </c>
      <c r="E568" s="2">
        <f t="shared" si="25"/>
        <v>1.4722483537158981</v>
      </c>
      <c r="F568" s="2">
        <f t="shared" si="26"/>
        <v>1.5813449023861168</v>
      </c>
      <c r="G568" s="2">
        <f t="shared" si="27"/>
        <v>2.4444444444444446</v>
      </c>
      <c r="H568" s="2">
        <f t="shared" si="28"/>
        <v>1.0647010647010646</v>
      </c>
      <c r="K568" s="39">
        <v>54</v>
      </c>
      <c r="L568" s="43">
        <f t="shared" si="23"/>
        <v>46.07535321821036</v>
      </c>
      <c r="M568" s="43">
        <f t="shared" si="23"/>
        <v>46.997742663656886</v>
      </c>
      <c r="N568" s="43">
        <f t="shared" si="23"/>
        <v>50.611476952022578</v>
      </c>
      <c r="O568" s="43">
        <f t="shared" si="23"/>
        <v>49.544468546637745</v>
      </c>
      <c r="P568" s="43">
        <f t="shared" si="23"/>
        <v>55.064599483204134</v>
      </c>
      <c r="Q568" s="43">
        <f t="shared" si="24"/>
        <v>48.36199836199836</v>
      </c>
      <c r="Z568" s="32">
        <v>22148</v>
      </c>
      <c r="AA568" s="32">
        <v>1</v>
      </c>
      <c r="AB568" s="32">
        <v>27</v>
      </c>
      <c r="AC568" s="32">
        <v>1993</v>
      </c>
      <c r="AD568" s="32">
        <v>66</v>
      </c>
      <c r="AF568" s="31">
        <v>22394</v>
      </c>
      <c r="AG568" s="31">
        <v>0</v>
      </c>
      <c r="AH568" s="31">
        <v>23</v>
      </c>
      <c r="AI568" s="31">
        <v>1997</v>
      </c>
      <c r="AJ568" s="31">
        <v>37</v>
      </c>
    </row>
    <row r="569" spans="2:36">
      <c r="B569" s="1">
        <v>70</v>
      </c>
      <c r="C569" s="2">
        <f t="shared" si="16"/>
        <v>0.86342229199372056</v>
      </c>
      <c r="D569" s="2">
        <f t="shared" si="17"/>
        <v>1.5056433408577883</v>
      </c>
      <c r="E569" s="2">
        <f t="shared" si="25"/>
        <v>1.5663217309501409</v>
      </c>
      <c r="F569" s="2">
        <f t="shared" si="26"/>
        <v>1.6898047722342731</v>
      </c>
      <c r="G569" s="2">
        <f t="shared" si="27"/>
        <v>2.5736434108527133</v>
      </c>
      <c r="H569" s="2">
        <f t="shared" si="28"/>
        <v>1.1466011466011465</v>
      </c>
      <c r="K569" s="39">
        <v>55</v>
      </c>
      <c r="L569" s="43">
        <f t="shared" si="23"/>
        <v>46.860282574568288</v>
      </c>
      <c r="M569" s="43">
        <f t="shared" si="23"/>
        <v>48.12641083521445</v>
      </c>
      <c r="N569" s="43">
        <f t="shared" si="23"/>
        <v>51.552210724365004</v>
      </c>
      <c r="O569" s="43">
        <f t="shared" si="23"/>
        <v>50.629067245119302</v>
      </c>
      <c r="P569" s="43">
        <f t="shared" si="23"/>
        <v>56.356589147286826</v>
      </c>
      <c r="Q569" s="43">
        <f t="shared" si="24"/>
        <v>49.18099918099918</v>
      </c>
      <c r="Z569" s="32">
        <v>22720</v>
      </c>
      <c r="AA569" s="32">
        <v>1</v>
      </c>
      <c r="AB569" s="32">
        <v>27</v>
      </c>
      <c r="AC569" s="32">
        <v>1993</v>
      </c>
      <c r="AD569" s="32">
        <v>55</v>
      </c>
      <c r="AF569" s="31">
        <v>22708</v>
      </c>
      <c r="AG569" s="31">
        <v>0</v>
      </c>
      <c r="AH569" s="31">
        <v>23</v>
      </c>
      <c r="AI569" s="31">
        <v>1997</v>
      </c>
      <c r="AJ569" s="31">
        <v>66</v>
      </c>
    </row>
    <row r="570" spans="2:36">
      <c r="B570" s="1">
        <v>71</v>
      </c>
      <c r="C570" s="2">
        <f t="shared" si="16"/>
        <v>0.9419152276295133</v>
      </c>
      <c r="D570" s="2">
        <f t="shared" si="17"/>
        <v>1.6185101580135446</v>
      </c>
      <c r="E570" s="2">
        <f t="shared" si="25"/>
        <v>1.6603951081843835</v>
      </c>
      <c r="F570" s="2">
        <f t="shared" si="26"/>
        <v>1.7982646420824291</v>
      </c>
      <c r="G570" s="2">
        <f t="shared" si="27"/>
        <v>2.702842377260982</v>
      </c>
      <c r="H570" s="2">
        <f t="shared" si="28"/>
        <v>1.2285012285012284</v>
      </c>
      <c r="K570" s="39">
        <v>56</v>
      </c>
      <c r="L570" s="43">
        <f t="shared" si="23"/>
        <v>47.645211930926216</v>
      </c>
      <c r="M570" s="43">
        <f t="shared" si="23"/>
        <v>49.255079006772014</v>
      </c>
      <c r="N570" s="43">
        <f t="shared" si="23"/>
        <v>52.49294449670743</v>
      </c>
      <c r="O570" s="43">
        <f t="shared" si="23"/>
        <v>51.713665943600866</v>
      </c>
      <c r="P570" s="43">
        <f t="shared" si="23"/>
        <v>57.648578811369511</v>
      </c>
      <c r="Q570" s="43">
        <f t="shared" si="24"/>
        <v>50</v>
      </c>
      <c r="Z570" s="32">
        <v>23286</v>
      </c>
      <c r="AA570" s="32">
        <v>1</v>
      </c>
      <c r="AB570" s="32">
        <v>27</v>
      </c>
      <c r="AC570" s="32">
        <v>1993</v>
      </c>
      <c r="AD570" s="32">
        <v>47</v>
      </c>
      <c r="AF570" s="31">
        <v>22848</v>
      </c>
      <c r="AG570" s="31">
        <v>0</v>
      </c>
      <c r="AH570" s="31">
        <v>23</v>
      </c>
      <c r="AI570" s="31">
        <v>1997</v>
      </c>
      <c r="AJ570" s="31">
        <v>45</v>
      </c>
    </row>
    <row r="571" spans="2:36">
      <c r="B571" s="1">
        <v>72</v>
      </c>
      <c r="C571" s="2">
        <f t="shared" si="16"/>
        <v>1.0204081632653061</v>
      </c>
      <c r="D571" s="2">
        <f t="shared" si="17"/>
        <v>1.7313769751693007</v>
      </c>
      <c r="E571" s="2">
        <f t="shared" si="25"/>
        <v>1.7544684854186263</v>
      </c>
      <c r="F571" s="2">
        <f t="shared" si="26"/>
        <v>1.9067245119305853</v>
      </c>
      <c r="G571" s="2">
        <f t="shared" si="27"/>
        <v>2.8320413436692506</v>
      </c>
      <c r="H571" s="2">
        <f t="shared" si="28"/>
        <v>1.3104013104013104</v>
      </c>
      <c r="K571" s="39">
        <v>57</v>
      </c>
      <c r="L571" s="43">
        <f t="shared" si="23"/>
        <v>48.430141287284144</v>
      </c>
      <c r="M571" s="43">
        <f t="shared" si="23"/>
        <v>50.383747178329578</v>
      </c>
      <c r="N571" s="43">
        <f t="shared" si="23"/>
        <v>53.433678269049857</v>
      </c>
      <c r="O571" s="43">
        <f t="shared" si="23"/>
        <v>52.79826464208243</v>
      </c>
      <c r="P571" s="43">
        <f t="shared" si="23"/>
        <v>58.940568475452196</v>
      </c>
      <c r="Q571" s="43">
        <f t="shared" si="24"/>
        <v>50.81900081900082</v>
      </c>
      <c r="Z571" s="32">
        <v>23459</v>
      </c>
      <c r="AA571" s="32">
        <v>1</v>
      </c>
      <c r="AB571" s="32">
        <v>27</v>
      </c>
      <c r="AC571" s="32">
        <v>1993</v>
      </c>
      <c r="AD571" s="32">
        <v>41</v>
      </c>
      <c r="AF571" s="31">
        <v>22923</v>
      </c>
      <c r="AG571" s="31">
        <v>0</v>
      </c>
      <c r="AH571" s="31">
        <v>23</v>
      </c>
      <c r="AI571" s="31">
        <v>1997</v>
      </c>
      <c r="AJ571" s="31">
        <v>64</v>
      </c>
    </row>
    <row r="572" spans="2:36">
      <c r="B572" s="1">
        <v>73</v>
      </c>
      <c r="C572" s="2">
        <f t="shared" si="16"/>
        <v>1.0989010989010988</v>
      </c>
      <c r="D572" s="2">
        <f t="shared" si="17"/>
        <v>1.844243792325057</v>
      </c>
      <c r="E572" s="2">
        <f t="shared" si="25"/>
        <v>1.8485418626528689</v>
      </c>
      <c r="F572" s="2">
        <f t="shared" si="26"/>
        <v>2.0151843817787416</v>
      </c>
      <c r="G572" s="2">
        <f t="shared" si="27"/>
        <v>2.9612403100775193</v>
      </c>
      <c r="H572" s="2">
        <f t="shared" si="28"/>
        <v>1.3923013923013923</v>
      </c>
      <c r="K572" s="39">
        <v>58</v>
      </c>
      <c r="L572" s="43">
        <f t="shared" si="23"/>
        <v>49.215070643642072</v>
      </c>
      <c r="M572" s="43">
        <f t="shared" si="23"/>
        <v>51.512415349887135</v>
      </c>
      <c r="N572" s="43">
        <f t="shared" si="23"/>
        <v>54.374412041392283</v>
      </c>
      <c r="O572" s="43">
        <f t="shared" si="23"/>
        <v>53.882863340563986</v>
      </c>
      <c r="P572" s="43">
        <f t="shared" si="23"/>
        <v>60.232558139534888</v>
      </c>
      <c r="Q572" s="43">
        <f t="shared" si="24"/>
        <v>51.63800163800164</v>
      </c>
      <c r="Z572" s="32"/>
      <c r="AA572" s="32"/>
      <c r="AB572" s="32"/>
      <c r="AC572" s="32"/>
      <c r="AD572" s="32"/>
      <c r="AF572" s="31">
        <v>23144</v>
      </c>
      <c r="AG572" s="31">
        <v>0</v>
      </c>
      <c r="AH572" s="31">
        <v>23</v>
      </c>
      <c r="AI572" s="31">
        <v>1997</v>
      </c>
      <c r="AJ572" s="31">
        <v>68</v>
      </c>
    </row>
    <row r="573" spans="2:36">
      <c r="B573" s="1">
        <v>74</v>
      </c>
      <c r="C573" s="2">
        <f t="shared" si="16"/>
        <v>1.1773940345368916</v>
      </c>
      <c r="D573" s="2">
        <f t="shared" si="17"/>
        <v>1.9571106094808131</v>
      </c>
      <c r="E573" s="2">
        <f t="shared" si="25"/>
        <v>1.9426152398871117</v>
      </c>
      <c r="F573" s="2">
        <f t="shared" si="26"/>
        <v>2.1236442516268976</v>
      </c>
      <c r="G573" s="2">
        <f t="shared" si="27"/>
        <v>3.0904392764857884</v>
      </c>
      <c r="H573" s="2">
        <f t="shared" si="28"/>
        <v>1.4742014742014742</v>
      </c>
      <c r="K573" s="39">
        <v>59</v>
      </c>
      <c r="L573" s="43">
        <f t="shared" si="23"/>
        <v>50</v>
      </c>
      <c r="M573" s="43">
        <f t="shared" si="23"/>
        <v>52.641083521444699</v>
      </c>
      <c r="N573" s="43">
        <f t="shared" si="23"/>
        <v>55.315145813734709</v>
      </c>
      <c r="O573" s="43">
        <f t="shared" si="23"/>
        <v>54.96746203904555</v>
      </c>
      <c r="P573" s="43">
        <f t="shared" si="23"/>
        <v>61.524547803617573</v>
      </c>
      <c r="Q573" s="43">
        <f t="shared" si="24"/>
        <v>52.45700245700246</v>
      </c>
      <c r="Z573" s="32"/>
      <c r="AA573" s="32" t="s">
        <v>435</v>
      </c>
      <c r="AB573" s="32"/>
      <c r="AC573" s="32" t="s">
        <v>415</v>
      </c>
      <c r="AD573" s="32"/>
      <c r="AF573" s="31">
        <v>23610</v>
      </c>
      <c r="AG573" s="31">
        <v>0</v>
      </c>
      <c r="AH573" s="31">
        <v>23</v>
      </c>
      <c r="AI573" s="31">
        <v>1997</v>
      </c>
      <c r="AJ573" s="31">
        <v>82</v>
      </c>
    </row>
    <row r="574" spans="2:36">
      <c r="B574" s="1">
        <v>75</v>
      </c>
      <c r="C574" s="2">
        <f t="shared" si="16"/>
        <v>1.2558869701726845</v>
      </c>
      <c r="D574" s="2">
        <f t="shared" si="17"/>
        <v>2.0699774266365694</v>
      </c>
      <c r="E574" s="2">
        <f t="shared" si="25"/>
        <v>2.0366886171213543</v>
      </c>
      <c r="F574" s="2">
        <f t="shared" si="26"/>
        <v>2.2321041214750541</v>
      </c>
      <c r="G574" s="2">
        <f t="shared" si="27"/>
        <v>3.2196382428940571</v>
      </c>
      <c r="H574" s="2">
        <f t="shared" si="28"/>
        <v>1.5561015561015561</v>
      </c>
      <c r="K574" s="39">
        <v>60</v>
      </c>
      <c r="L574" s="43">
        <f t="shared" si="23"/>
        <v>50.784929356357928</v>
      </c>
      <c r="M574" s="43">
        <f t="shared" si="23"/>
        <v>53.769751693002263</v>
      </c>
      <c r="N574" s="43">
        <f t="shared" si="23"/>
        <v>56.255879586077143</v>
      </c>
      <c r="O574" s="43">
        <f t="shared" si="23"/>
        <v>56.052060737527114</v>
      </c>
      <c r="P574" s="43">
        <f t="shared" si="23"/>
        <v>62.816537467700257</v>
      </c>
      <c r="Q574" s="43">
        <f t="shared" si="24"/>
        <v>53.276003276003273</v>
      </c>
      <c r="Z574" s="32"/>
      <c r="AA574" s="32" t="s">
        <v>413</v>
      </c>
      <c r="AB574" s="32">
        <v>59.21</v>
      </c>
      <c r="AC574" s="36">
        <f>STDEV(AD492:AD543)</f>
        <v>8.3180327106210648</v>
      </c>
      <c r="AD574" s="32"/>
      <c r="AF574" s="31">
        <v>23704</v>
      </c>
      <c r="AG574" s="31">
        <v>0</v>
      </c>
      <c r="AH574" s="31">
        <v>23</v>
      </c>
      <c r="AI574" s="31">
        <v>1997</v>
      </c>
      <c r="AJ574" s="31">
        <v>63</v>
      </c>
    </row>
    <row r="575" spans="2:36">
      <c r="B575" s="1">
        <v>76</v>
      </c>
      <c r="C575" s="2">
        <f t="shared" si="16"/>
        <v>1.3343799058084773</v>
      </c>
      <c r="D575" s="2">
        <f t="shared" si="17"/>
        <v>2.1828442437923257</v>
      </c>
      <c r="E575" s="2">
        <f t="shared" si="25"/>
        <v>2.1307619943555971</v>
      </c>
      <c r="F575" s="2">
        <f t="shared" si="26"/>
        <v>2.3405639913232101</v>
      </c>
      <c r="G575" s="2">
        <f t="shared" si="27"/>
        <v>3.3488372093023258</v>
      </c>
      <c r="H575" s="2">
        <f t="shared" si="28"/>
        <v>1.6380016380016378</v>
      </c>
      <c r="K575" s="39">
        <v>61</v>
      </c>
      <c r="L575" s="43">
        <f t="shared" si="23"/>
        <v>51.569858712715856</v>
      </c>
      <c r="M575" s="43">
        <f t="shared" si="23"/>
        <v>54.898419864559827</v>
      </c>
      <c r="N575" s="43">
        <f t="shared" si="23"/>
        <v>57.196613358419569</v>
      </c>
      <c r="O575" s="43">
        <f t="shared" si="23"/>
        <v>57.136659436008671</v>
      </c>
      <c r="P575" s="43">
        <f t="shared" si="23"/>
        <v>64.108527131782949</v>
      </c>
      <c r="Q575" s="43">
        <f t="shared" si="24"/>
        <v>54.095004095004093</v>
      </c>
      <c r="Z575" s="32"/>
      <c r="AA575" s="32" t="s">
        <v>416</v>
      </c>
      <c r="AB575" s="32">
        <v>53.35</v>
      </c>
      <c r="AC575" s="36">
        <f>STDEV(AD544:AD571)</f>
        <v>10.632634201029857</v>
      </c>
      <c r="AD575" s="32"/>
      <c r="AF575" s="31">
        <v>19233</v>
      </c>
      <c r="AG575" s="31">
        <v>0</v>
      </c>
      <c r="AH575" s="31">
        <v>22</v>
      </c>
      <c r="AI575" s="31">
        <v>1998</v>
      </c>
      <c r="AJ575" s="31">
        <v>48</v>
      </c>
    </row>
    <row r="576" spans="2:36">
      <c r="B576" s="1">
        <v>77</v>
      </c>
      <c r="C576" s="2">
        <f t="shared" si="16"/>
        <v>1.4128728414442699</v>
      </c>
      <c r="D576" s="2">
        <f t="shared" si="17"/>
        <v>2.295711060948082</v>
      </c>
      <c r="E576" s="2">
        <f t="shared" si="25"/>
        <v>2.2248353715898399</v>
      </c>
      <c r="F576" s="2">
        <f t="shared" si="26"/>
        <v>2.4490238611713662</v>
      </c>
      <c r="G576" s="2">
        <f t="shared" si="27"/>
        <v>3.4780361757105944</v>
      </c>
      <c r="H576" s="2">
        <f t="shared" si="28"/>
        <v>1.7199017199017197</v>
      </c>
      <c r="K576" s="39">
        <v>62</v>
      </c>
      <c r="L576" s="43">
        <f t="shared" si="23"/>
        <v>52.354788069073784</v>
      </c>
      <c r="M576" s="43">
        <f t="shared" si="23"/>
        <v>56.027088036117384</v>
      </c>
      <c r="N576" s="43">
        <f t="shared" si="23"/>
        <v>58.137347130761995</v>
      </c>
      <c r="O576" s="43">
        <f t="shared" si="23"/>
        <v>58.221258134490235</v>
      </c>
      <c r="P576" s="43">
        <f t="shared" si="23"/>
        <v>65.400516795865627</v>
      </c>
      <c r="Q576" s="43">
        <f t="shared" si="24"/>
        <v>54.914004914004913</v>
      </c>
      <c r="AC576" s="20"/>
      <c r="AF576" s="31">
        <v>19242</v>
      </c>
      <c r="AG576" s="31">
        <v>0</v>
      </c>
      <c r="AH576" s="31">
        <v>22</v>
      </c>
      <c r="AI576" s="31">
        <v>1998</v>
      </c>
      <c r="AJ576" s="31">
        <v>50</v>
      </c>
    </row>
    <row r="577" spans="2:36">
      <c r="B577" s="1">
        <v>78</v>
      </c>
      <c r="C577" s="2">
        <f t="shared" si="16"/>
        <v>1.4913657770800628</v>
      </c>
      <c r="D577" s="2">
        <f t="shared" si="17"/>
        <v>2.4085778781038378</v>
      </c>
      <c r="E577" s="2">
        <f t="shared" si="25"/>
        <v>2.3189087488240823</v>
      </c>
      <c r="F577" s="2">
        <f t="shared" si="26"/>
        <v>2.5574837310195222</v>
      </c>
      <c r="G577" s="2">
        <f t="shared" si="27"/>
        <v>3.6072351421188631</v>
      </c>
      <c r="H577" s="2">
        <f t="shared" si="28"/>
        <v>1.8018018018018016</v>
      </c>
      <c r="K577" s="39">
        <v>63</v>
      </c>
      <c r="L577" s="43">
        <f t="shared" si="23"/>
        <v>53.139717425431712</v>
      </c>
      <c r="M577" s="43">
        <f t="shared" si="23"/>
        <v>57.155756207674948</v>
      </c>
      <c r="N577" s="43">
        <f t="shared" si="23"/>
        <v>59.078080903104421</v>
      </c>
      <c r="O577" s="43">
        <f t="shared" si="23"/>
        <v>59.305856832971799</v>
      </c>
      <c r="P577" s="43">
        <f t="shared" si="23"/>
        <v>66.692506459948319</v>
      </c>
      <c r="Q577" s="43">
        <f t="shared" si="24"/>
        <v>55.733005733005733</v>
      </c>
      <c r="AF577" s="31">
        <v>19271</v>
      </c>
      <c r="AG577" s="31">
        <v>0</v>
      </c>
      <c r="AH577" s="31">
        <v>22</v>
      </c>
      <c r="AI577" s="31">
        <v>1998</v>
      </c>
      <c r="AJ577" s="31">
        <v>53</v>
      </c>
    </row>
    <row r="578" spans="2:36">
      <c r="B578" s="1">
        <v>79</v>
      </c>
      <c r="C578" s="2">
        <f t="shared" si="16"/>
        <v>1.5698587127158556</v>
      </c>
      <c r="D578" s="2">
        <f t="shared" si="17"/>
        <v>2.5214446952595941</v>
      </c>
      <c r="E578" s="2">
        <f t="shared" si="25"/>
        <v>2.4129821260583251</v>
      </c>
      <c r="F578" s="2">
        <f t="shared" si="26"/>
        <v>2.6659436008676787</v>
      </c>
      <c r="G578" s="2">
        <f t="shared" si="27"/>
        <v>3.7364341085271318</v>
      </c>
      <c r="H578" s="2">
        <f t="shared" si="28"/>
        <v>1.8837018837018835</v>
      </c>
      <c r="K578" s="39">
        <v>64</v>
      </c>
      <c r="L578" s="43">
        <f t="shared" si="23"/>
        <v>53.92464678178964</v>
      </c>
      <c r="M578" s="43">
        <f t="shared" si="23"/>
        <v>58.284424379232512</v>
      </c>
      <c r="N578" s="43">
        <f t="shared" si="23"/>
        <v>60.018814675446848</v>
      </c>
      <c r="O578" s="43">
        <f t="shared" si="23"/>
        <v>60.390455531453355</v>
      </c>
      <c r="P578" s="43">
        <f t="shared" si="23"/>
        <v>67.984496124031011</v>
      </c>
      <c r="Q578" s="43">
        <f t="shared" si="24"/>
        <v>56.552006552006553</v>
      </c>
      <c r="AF578" s="31">
        <v>19472</v>
      </c>
      <c r="AG578" s="31">
        <v>0</v>
      </c>
      <c r="AH578" s="31">
        <v>22</v>
      </c>
      <c r="AI578" s="31">
        <v>1998</v>
      </c>
      <c r="AJ578" s="31">
        <v>66</v>
      </c>
    </row>
    <row r="579" spans="2:36">
      <c r="B579" s="1">
        <v>80</v>
      </c>
      <c r="C579" s="2">
        <f t="shared" si="16"/>
        <v>1.6483516483516483</v>
      </c>
      <c r="D579" s="2">
        <f t="shared" si="17"/>
        <v>2.6343115124153504</v>
      </c>
      <c r="E579" s="2">
        <f t="shared" si="25"/>
        <v>2.5070555032925679</v>
      </c>
      <c r="F579" s="2">
        <f t="shared" si="26"/>
        <v>2.7744034707158347</v>
      </c>
      <c r="G579" s="2">
        <f t="shared" si="27"/>
        <v>3.8656330749354004</v>
      </c>
      <c r="H579" s="2">
        <f t="shared" si="28"/>
        <v>1.9656019656019654</v>
      </c>
      <c r="K579" s="39">
        <v>65</v>
      </c>
      <c r="L579" s="43">
        <f t="shared" si="23"/>
        <v>54.709576138147568</v>
      </c>
      <c r="M579" s="43">
        <f t="shared" si="23"/>
        <v>59.413092550790068</v>
      </c>
      <c r="N579" s="43">
        <f t="shared" si="23"/>
        <v>60.959548447789274</v>
      </c>
      <c r="O579" s="43">
        <f t="shared" si="23"/>
        <v>61.475054229934926</v>
      </c>
      <c r="P579" s="43">
        <f t="shared" si="23"/>
        <v>69.276485788113689</v>
      </c>
      <c r="Q579" s="43">
        <f t="shared" si="24"/>
        <v>57.371007371007373</v>
      </c>
      <c r="AF579" s="31">
        <v>19477</v>
      </c>
      <c r="AG579" s="31">
        <v>0</v>
      </c>
      <c r="AH579" s="31">
        <v>22</v>
      </c>
      <c r="AI579" s="31">
        <v>1998</v>
      </c>
      <c r="AJ579" s="31">
        <v>70</v>
      </c>
    </row>
    <row r="580" spans="2:36">
      <c r="B580" s="1">
        <v>81</v>
      </c>
      <c r="C580" s="2">
        <f t="shared" si="16"/>
        <v>1.7268445839874411</v>
      </c>
      <c r="D580" s="2">
        <f t="shared" si="17"/>
        <v>2.7471783295711067</v>
      </c>
      <c r="E580" s="2">
        <f t="shared" si="25"/>
        <v>2.6011288805268107</v>
      </c>
      <c r="F580" s="2">
        <f t="shared" si="26"/>
        <v>2.8828633405639907</v>
      </c>
      <c r="G580" s="2">
        <f t="shared" si="27"/>
        <v>3.9948320413436695</v>
      </c>
      <c r="H580" s="2">
        <f t="shared" si="28"/>
        <v>2.0475020475020473</v>
      </c>
      <c r="K580" s="39">
        <v>66</v>
      </c>
      <c r="L580" s="43">
        <f t="shared" si="23"/>
        <v>55.494505494505496</v>
      </c>
      <c r="M580" s="43">
        <f t="shared" si="23"/>
        <v>60.541760722347632</v>
      </c>
      <c r="N580" s="43">
        <f t="shared" si="23"/>
        <v>61.9002822201317</v>
      </c>
      <c r="O580" s="43">
        <f t="shared" si="23"/>
        <v>62.559652928416483</v>
      </c>
      <c r="P580" s="43">
        <f t="shared" si="23"/>
        <v>70.568475452196381</v>
      </c>
      <c r="Q580" s="43">
        <f t="shared" si="24"/>
        <v>58.190008190008186</v>
      </c>
      <c r="AF580" s="31">
        <v>19522</v>
      </c>
      <c r="AG580" s="31">
        <v>0</v>
      </c>
      <c r="AH580" s="31">
        <v>22</v>
      </c>
      <c r="AI580" s="31">
        <v>1998</v>
      </c>
      <c r="AJ580" s="31">
        <v>55</v>
      </c>
    </row>
    <row r="581" spans="2:36">
      <c r="B581" s="1">
        <v>82</v>
      </c>
      <c r="C581" s="2">
        <f t="shared" si="16"/>
        <v>1.805337519623234</v>
      </c>
      <c r="D581" s="2">
        <f t="shared" si="17"/>
        <v>2.8600451467268631</v>
      </c>
      <c r="E581" s="2">
        <f t="shared" si="25"/>
        <v>2.6952022577610535</v>
      </c>
      <c r="F581" s="2">
        <f t="shared" si="26"/>
        <v>2.9913232104121472</v>
      </c>
      <c r="G581" s="2">
        <f t="shared" si="27"/>
        <v>4.1240310077519382</v>
      </c>
      <c r="H581" s="2">
        <f t="shared" si="28"/>
        <v>2.1294021294021293</v>
      </c>
      <c r="K581" s="39">
        <v>67</v>
      </c>
      <c r="L581" s="43">
        <f t="shared" si="23"/>
        <v>56.279434850863424</v>
      </c>
      <c r="M581" s="43">
        <f t="shared" si="23"/>
        <v>61.670428893905196</v>
      </c>
      <c r="N581" s="43">
        <f t="shared" si="23"/>
        <v>62.841015992474127</v>
      </c>
      <c r="O581" s="43">
        <f t="shared" si="23"/>
        <v>63.644251626898047</v>
      </c>
      <c r="P581" s="43">
        <f t="shared" si="23"/>
        <v>71.860465116279073</v>
      </c>
      <c r="Q581" s="43">
        <f t="shared" si="24"/>
        <v>59.009009009009006</v>
      </c>
      <c r="AF581" s="31">
        <v>19650</v>
      </c>
      <c r="AG581" s="31">
        <v>0</v>
      </c>
      <c r="AH581" s="31">
        <v>22</v>
      </c>
      <c r="AI581" s="31">
        <v>1998</v>
      </c>
      <c r="AJ581" s="31">
        <v>50</v>
      </c>
    </row>
    <row r="582" spans="2:36">
      <c r="B582" s="1">
        <v>83</v>
      </c>
      <c r="C582" s="2">
        <f t="shared" si="16"/>
        <v>1.8838304552590266</v>
      </c>
      <c r="D582" s="2">
        <f t="shared" si="17"/>
        <v>2.9729119638826189</v>
      </c>
      <c r="E582" s="2">
        <f t="shared" si="25"/>
        <v>2.7892756349952958</v>
      </c>
      <c r="F582" s="2">
        <f t="shared" si="26"/>
        <v>3.0997830802603032</v>
      </c>
      <c r="G582" s="2">
        <f t="shared" si="27"/>
        <v>4.2532299741602069</v>
      </c>
      <c r="H582" s="2">
        <f t="shared" si="28"/>
        <v>2.2113022113022112</v>
      </c>
      <c r="K582" s="39">
        <v>68</v>
      </c>
      <c r="L582" s="43">
        <f t="shared" si="23"/>
        <v>57.064364207221352</v>
      </c>
      <c r="M582" s="43">
        <f t="shared" si="23"/>
        <v>62.79909706546276</v>
      </c>
      <c r="N582" s="43">
        <f t="shared" si="23"/>
        <v>63.781749764816553</v>
      </c>
      <c r="O582" s="43">
        <f t="shared" si="23"/>
        <v>64.728850325379611</v>
      </c>
      <c r="P582" s="43">
        <f t="shared" si="23"/>
        <v>73.152454780361751</v>
      </c>
      <c r="Q582" s="43">
        <f t="shared" si="24"/>
        <v>59.828009828009826</v>
      </c>
      <c r="AF582" s="31">
        <v>19995</v>
      </c>
      <c r="AG582" s="31">
        <v>0</v>
      </c>
      <c r="AH582" s="31">
        <v>22</v>
      </c>
      <c r="AI582" s="31">
        <v>1998</v>
      </c>
      <c r="AJ582" s="31">
        <v>60</v>
      </c>
    </row>
    <row r="583" spans="2:36">
      <c r="B583" s="1">
        <v>84</v>
      </c>
      <c r="C583" s="2">
        <f t="shared" si="16"/>
        <v>1.9623233908948194</v>
      </c>
      <c r="D583" s="2">
        <f t="shared" si="17"/>
        <v>3.0857787810383752</v>
      </c>
      <c r="E583" s="2">
        <f t="shared" si="25"/>
        <v>2.8833490122295387</v>
      </c>
      <c r="F583" s="2">
        <f t="shared" si="26"/>
        <v>3.2082429501084593</v>
      </c>
      <c r="G583" s="2">
        <f t="shared" si="27"/>
        <v>4.3824289405684755</v>
      </c>
      <c r="H583" s="2">
        <f t="shared" si="28"/>
        <v>2.2932022932022931</v>
      </c>
      <c r="K583" s="39">
        <v>69</v>
      </c>
      <c r="L583" s="43">
        <f t="shared" si="23"/>
        <v>57.84929356357928</v>
      </c>
      <c r="M583" s="43">
        <f t="shared" si="23"/>
        <v>63.927765237020324</v>
      </c>
      <c r="N583" s="43">
        <f t="shared" si="23"/>
        <v>64.722483537158979</v>
      </c>
      <c r="O583" s="43">
        <f t="shared" si="23"/>
        <v>65.813449023861168</v>
      </c>
      <c r="P583" s="43">
        <f t="shared" si="23"/>
        <v>74.444444444444443</v>
      </c>
      <c r="Q583" s="43">
        <f t="shared" si="24"/>
        <v>60.647010647010646</v>
      </c>
      <c r="AF583" s="31">
        <v>20083</v>
      </c>
      <c r="AG583" s="31">
        <v>0</v>
      </c>
      <c r="AH583" s="31">
        <v>22</v>
      </c>
      <c r="AI583" s="31">
        <v>1998</v>
      </c>
      <c r="AJ583" s="31">
        <v>51</v>
      </c>
    </row>
    <row r="584" spans="2:36">
      <c r="B584" s="1">
        <v>85</v>
      </c>
      <c r="C584" s="2">
        <f t="shared" si="16"/>
        <v>2.0408163265306123</v>
      </c>
      <c r="D584" s="2">
        <f t="shared" si="17"/>
        <v>3.1986455981941315</v>
      </c>
      <c r="E584" s="2">
        <f t="shared" si="25"/>
        <v>2.9774223894637815</v>
      </c>
      <c r="F584" s="2">
        <f t="shared" si="26"/>
        <v>3.3167028199566158</v>
      </c>
      <c r="G584" s="2">
        <f t="shared" si="27"/>
        <v>4.5116279069767442</v>
      </c>
      <c r="H584" s="2">
        <f t="shared" si="28"/>
        <v>2.375102375102375</v>
      </c>
      <c r="K584" s="39">
        <v>70</v>
      </c>
      <c r="L584" s="43">
        <f t="shared" si="23"/>
        <v>58.634222919937201</v>
      </c>
      <c r="M584" s="43">
        <f t="shared" si="23"/>
        <v>65.056433408577888</v>
      </c>
      <c r="N584" s="43">
        <f t="shared" si="23"/>
        <v>65.663217309501405</v>
      </c>
      <c r="O584" s="43">
        <f t="shared" si="23"/>
        <v>66.898047722342739</v>
      </c>
      <c r="P584" s="43">
        <f t="shared" si="23"/>
        <v>75.736434108527135</v>
      </c>
      <c r="Q584" s="43">
        <f t="shared" si="24"/>
        <v>61.466011466011466</v>
      </c>
      <c r="AF584" s="31">
        <v>20102</v>
      </c>
      <c r="AG584" s="31">
        <v>0</v>
      </c>
      <c r="AH584" s="31">
        <v>22</v>
      </c>
      <c r="AI584" s="31">
        <v>1998</v>
      </c>
      <c r="AJ584" s="31">
        <v>68</v>
      </c>
    </row>
    <row r="585" spans="2:36">
      <c r="B585" s="1">
        <v>86</v>
      </c>
      <c r="C585" s="2">
        <f t="shared" si="16"/>
        <v>2.1193092621664049</v>
      </c>
      <c r="D585" s="2">
        <f t="shared" si="17"/>
        <v>3.3115124153498878</v>
      </c>
      <c r="E585" s="2">
        <f t="shared" si="25"/>
        <v>3.0714957666980243</v>
      </c>
      <c r="F585" s="2">
        <f t="shared" si="26"/>
        <v>3.4251626898047718</v>
      </c>
      <c r="G585" s="2">
        <f t="shared" si="27"/>
        <v>4.6408268733850129</v>
      </c>
      <c r="H585" s="2">
        <f t="shared" si="28"/>
        <v>2.4570024570024569</v>
      </c>
      <c r="K585" s="39">
        <v>71</v>
      </c>
      <c r="L585" s="43">
        <f t="shared" si="23"/>
        <v>59.419152276295137</v>
      </c>
      <c r="M585" s="43">
        <f t="shared" si="23"/>
        <v>66.185101580135438</v>
      </c>
      <c r="N585" s="43">
        <f t="shared" si="23"/>
        <v>66.603951081843832</v>
      </c>
      <c r="O585" s="43">
        <f t="shared" si="23"/>
        <v>67.982646420824295</v>
      </c>
      <c r="P585" s="43">
        <f t="shared" si="23"/>
        <v>77.028423772609813</v>
      </c>
      <c r="Q585" s="43">
        <f t="shared" si="24"/>
        <v>62.285012285012286</v>
      </c>
      <c r="AF585" s="31">
        <v>20110</v>
      </c>
      <c r="AG585" s="31">
        <v>0</v>
      </c>
      <c r="AH585" s="31">
        <v>22</v>
      </c>
      <c r="AI585" s="31">
        <v>1998</v>
      </c>
      <c r="AJ585" s="31">
        <v>63</v>
      </c>
    </row>
    <row r="586" spans="2:36">
      <c r="B586" s="1">
        <v>87</v>
      </c>
      <c r="C586" s="2">
        <f t="shared" si="16"/>
        <v>2.1978021978021975</v>
      </c>
      <c r="D586" s="2">
        <f t="shared" si="17"/>
        <v>3.4243792325056441</v>
      </c>
      <c r="E586" s="2">
        <f t="shared" si="25"/>
        <v>3.1655691439322666</v>
      </c>
      <c r="F586" s="2">
        <f t="shared" si="26"/>
        <v>3.5336225596529278</v>
      </c>
      <c r="G586" s="2">
        <f t="shared" si="27"/>
        <v>4.7700258397932815</v>
      </c>
      <c r="H586" s="2">
        <f t="shared" si="28"/>
        <v>2.5389025389025388</v>
      </c>
      <c r="K586" s="39">
        <v>72</v>
      </c>
      <c r="L586" s="43">
        <f t="shared" si="23"/>
        <v>60.204081632653057</v>
      </c>
      <c r="M586" s="43">
        <f t="shared" si="23"/>
        <v>67.313769751693002</v>
      </c>
      <c r="N586" s="43">
        <f t="shared" si="23"/>
        <v>67.544684854186272</v>
      </c>
      <c r="O586" s="43">
        <f t="shared" si="23"/>
        <v>69.067245119305852</v>
      </c>
      <c r="P586" s="43">
        <f t="shared" si="23"/>
        <v>78.320413436692505</v>
      </c>
      <c r="Q586" s="43">
        <f t="shared" si="24"/>
        <v>63.104013104013106</v>
      </c>
      <c r="AF586" s="31">
        <v>20308</v>
      </c>
      <c r="AG586" s="31">
        <v>0</v>
      </c>
      <c r="AH586" s="31">
        <v>22</v>
      </c>
      <c r="AI586" s="31">
        <v>1998</v>
      </c>
      <c r="AJ586" s="31">
        <v>76</v>
      </c>
    </row>
    <row r="587" spans="2:36">
      <c r="B587" s="1">
        <v>88</v>
      </c>
      <c r="C587" s="2">
        <f t="shared" si="16"/>
        <v>2.2762951334379906</v>
      </c>
      <c r="D587" s="2">
        <f t="shared" si="17"/>
        <v>3.5372460496614</v>
      </c>
      <c r="E587" s="2">
        <f t="shared" si="25"/>
        <v>3.2596425211665094</v>
      </c>
      <c r="F587" s="2">
        <f t="shared" si="26"/>
        <v>3.6420824295010843</v>
      </c>
      <c r="G587" s="2">
        <f t="shared" si="27"/>
        <v>4.8992248062015502</v>
      </c>
      <c r="H587" s="2">
        <f t="shared" si="28"/>
        <v>2.6208026208026207</v>
      </c>
      <c r="K587" s="39">
        <v>73</v>
      </c>
      <c r="L587" s="43">
        <f t="shared" si="23"/>
        <v>60.989010989010985</v>
      </c>
      <c r="M587" s="43">
        <f t="shared" si="23"/>
        <v>68.442437923250566</v>
      </c>
      <c r="N587" s="43">
        <f t="shared" si="23"/>
        <v>68.485418626528684</v>
      </c>
      <c r="O587" s="43">
        <f t="shared" si="23"/>
        <v>70.151843817787409</v>
      </c>
      <c r="P587" s="43">
        <f t="shared" si="23"/>
        <v>79.612403100775197</v>
      </c>
      <c r="Q587" s="43">
        <f t="shared" si="24"/>
        <v>63.923013923013926</v>
      </c>
      <c r="AF587" s="31">
        <v>20338</v>
      </c>
      <c r="AG587" s="31">
        <v>0</v>
      </c>
      <c r="AH587" s="31">
        <v>22</v>
      </c>
      <c r="AI587" s="31">
        <v>1998</v>
      </c>
      <c r="AJ587" s="31">
        <v>57</v>
      </c>
    </row>
    <row r="588" spans="2:36">
      <c r="B588" s="1">
        <v>89</v>
      </c>
      <c r="C588" s="2">
        <f t="shared" ref="C588:C595" si="29">(B588-59)/12.74</f>
        <v>2.3547880690737832</v>
      </c>
      <c r="D588" s="2">
        <f t="shared" ref="D588:D595" si="30">(B588-56.66)/8.86</f>
        <v>3.6501128668171563</v>
      </c>
      <c r="E588" s="2">
        <f t="shared" ref="E588:E595" si="31">(B588-53.35)/10.63</f>
        <v>3.3537158984007522</v>
      </c>
      <c r="F588" s="2">
        <f t="shared" ref="F588:F595" si="32">(B588-54.42)/9.22</f>
        <v>3.7505422993492403</v>
      </c>
      <c r="G588" s="2">
        <f t="shared" ref="G588:G595" si="33">(B588-50.08)/7.74</f>
        <v>5.0284237726098189</v>
      </c>
      <c r="H588" s="2">
        <f t="shared" ref="H588:H595" si="34">(B588-56)/12.21</f>
        <v>2.7027027027027026</v>
      </c>
      <c r="K588" s="39">
        <v>74</v>
      </c>
      <c r="L588" s="43">
        <f t="shared" si="23"/>
        <v>61.773940345368914</v>
      </c>
      <c r="M588" s="43">
        <f t="shared" si="23"/>
        <v>69.57110609480813</v>
      </c>
      <c r="N588" s="43">
        <f t="shared" si="23"/>
        <v>69.426152398871125</v>
      </c>
      <c r="O588" s="43">
        <f t="shared" si="23"/>
        <v>71.23644251626898</v>
      </c>
      <c r="P588" s="43">
        <f t="shared" si="23"/>
        <v>80.904392764857889</v>
      </c>
      <c r="Q588" s="43">
        <f t="shared" si="24"/>
        <v>64.742014742014746</v>
      </c>
      <c r="AF588" s="31">
        <v>20428</v>
      </c>
      <c r="AG588" s="31">
        <v>0</v>
      </c>
      <c r="AH588" s="31">
        <v>22</v>
      </c>
      <c r="AI588" s="31">
        <v>1998</v>
      </c>
      <c r="AJ588" s="31">
        <v>63</v>
      </c>
    </row>
    <row r="589" spans="2:36">
      <c r="B589" s="1">
        <v>90</v>
      </c>
      <c r="C589" s="2">
        <f t="shared" si="29"/>
        <v>2.4332810047095763</v>
      </c>
      <c r="D589" s="2">
        <f t="shared" si="30"/>
        <v>3.7629796839729126</v>
      </c>
      <c r="E589" s="2">
        <f t="shared" si="31"/>
        <v>3.447789275634995</v>
      </c>
      <c r="F589" s="2">
        <f t="shared" si="32"/>
        <v>3.8590021691973964</v>
      </c>
      <c r="G589" s="2">
        <f t="shared" si="33"/>
        <v>5.1576227390180875</v>
      </c>
      <c r="H589" s="2">
        <f t="shared" si="34"/>
        <v>2.7846027846027845</v>
      </c>
      <c r="K589" s="39">
        <v>75</v>
      </c>
      <c r="L589" s="43">
        <f t="shared" si="23"/>
        <v>62.558869701726849</v>
      </c>
      <c r="M589" s="43">
        <f t="shared" si="23"/>
        <v>70.699774266365694</v>
      </c>
      <c r="N589" s="43">
        <f t="shared" si="23"/>
        <v>70.366886171213537</v>
      </c>
      <c r="O589" s="43">
        <f t="shared" si="23"/>
        <v>72.321041214750537</v>
      </c>
      <c r="P589" s="43">
        <f t="shared" si="23"/>
        <v>82.196382428940581</v>
      </c>
      <c r="Q589" s="43">
        <f t="shared" si="24"/>
        <v>65.561015561015566</v>
      </c>
      <c r="AF589" s="31">
        <v>20436</v>
      </c>
      <c r="AG589" s="31">
        <v>0</v>
      </c>
      <c r="AH589" s="31">
        <v>22</v>
      </c>
      <c r="AI589" s="31">
        <v>1998</v>
      </c>
      <c r="AJ589" s="31">
        <v>52</v>
      </c>
    </row>
    <row r="590" spans="2:36">
      <c r="B590" s="1">
        <v>91</v>
      </c>
      <c r="C590" s="2">
        <f t="shared" si="29"/>
        <v>2.5117739403453689</v>
      </c>
      <c r="D590" s="2">
        <f t="shared" si="30"/>
        <v>3.8758465011286689</v>
      </c>
      <c r="E590" s="2">
        <f t="shared" si="31"/>
        <v>3.5418626528692374</v>
      </c>
      <c r="F590" s="2">
        <f t="shared" si="32"/>
        <v>3.9674620390455528</v>
      </c>
      <c r="G590" s="2">
        <f t="shared" si="33"/>
        <v>5.2868217054263571</v>
      </c>
      <c r="H590" s="2">
        <f t="shared" si="34"/>
        <v>2.8665028665028665</v>
      </c>
      <c r="K590" s="39">
        <v>76</v>
      </c>
      <c r="L590" s="43">
        <f t="shared" si="23"/>
        <v>63.34379905808477</v>
      </c>
      <c r="M590" s="43">
        <f t="shared" si="23"/>
        <v>71.828442437923258</v>
      </c>
      <c r="N590" s="43">
        <f t="shared" si="23"/>
        <v>71.307619943555977</v>
      </c>
      <c r="O590" s="43">
        <f t="shared" si="23"/>
        <v>73.405639913232108</v>
      </c>
      <c r="P590" s="43">
        <f t="shared" si="23"/>
        <v>83.488372093023258</v>
      </c>
      <c r="Q590" s="43">
        <f t="shared" si="24"/>
        <v>66.380016380016372</v>
      </c>
      <c r="AF590" s="31">
        <v>20439</v>
      </c>
      <c r="AG590" s="31">
        <v>0</v>
      </c>
      <c r="AH590" s="31">
        <v>22</v>
      </c>
      <c r="AI590" s="31">
        <v>1998</v>
      </c>
      <c r="AJ590" s="31">
        <v>79</v>
      </c>
    </row>
    <row r="591" spans="2:36">
      <c r="B591" s="1">
        <v>92</v>
      </c>
      <c r="C591" s="2">
        <f t="shared" si="29"/>
        <v>2.5902668759811616</v>
      </c>
      <c r="D591" s="2">
        <f t="shared" si="30"/>
        <v>3.9887133182844252</v>
      </c>
      <c r="E591" s="2">
        <f t="shared" si="31"/>
        <v>3.6359360301034802</v>
      </c>
      <c r="F591" s="2">
        <f t="shared" si="32"/>
        <v>4.0759219088937089</v>
      </c>
      <c r="G591" s="2">
        <f t="shared" si="33"/>
        <v>5.4160206718346258</v>
      </c>
      <c r="H591" s="2">
        <f t="shared" si="34"/>
        <v>2.9484029484029484</v>
      </c>
      <c r="K591" s="39">
        <v>77</v>
      </c>
      <c r="L591" s="43">
        <f t="shared" si="23"/>
        <v>64.128728414442705</v>
      </c>
      <c r="M591" s="43">
        <f t="shared" si="23"/>
        <v>72.957110609480821</v>
      </c>
      <c r="N591" s="43">
        <f t="shared" si="23"/>
        <v>72.248353715898403</v>
      </c>
      <c r="O591" s="43">
        <f t="shared" si="23"/>
        <v>74.490238611713664</v>
      </c>
      <c r="P591" s="43">
        <f t="shared" si="23"/>
        <v>84.780361757105936</v>
      </c>
      <c r="Q591" s="43">
        <f t="shared" si="24"/>
        <v>67.199017199017192</v>
      </c>
      <c r="AF591" s="31">
        <v>20508</v>
      </c>
      <c r="AG591" s="31">
        <v>0</v>
      </c>
      <c r="AH591" s="31">
        <v>22</v>
      </c>
      <c r="AI591" s="31">
        <v>1998</v>
      </c>
      <c r="AJ591" s="31">
        <v>56</v>
      </c>
    </row>
    <row r="592" spans="2:36">
      <c r="B592" s="1">
        <v>93</v>
      </c>
      <c r="C592" s="2">
        <f t="shared" si="29"/>
        <v>2.6687598116169546</v>
      </c>
      <c r="D592" s="2">
        <f t="shared" si="30"/>
        <v>4.1015801354401811</v>
      </c>
      <c r="E592" s="2">
        <f t="shared" si="31"/>
        <v>3.730009407337723</v>
      </c>
      <c r="F592" s="2">
        <f t="shared" si="32"/>
        <v>4.1843817787418649</v>
      </c>
      <c r="G592" s="2">
        <f t="shared" si="33"/>
        <v>5.5452196382428944</v>
      </c>
      <c r="H592" s="2">
        <f t="shared" si="34"/>
        <v>3.0303030303030303</v>
      </c>
      <c r="K592" s="39">
        <v>78</v>
      </c>
      <c r="L592" s="43">
        <f t="shared" si="23"/>
        <v>64.913657770800626</v>
      </c>
      <c r="M592" s="43">
        <f t="shared" si="23"/>
        <v>74.085778781038385</v>
      </c>
      <c r="N592" s="43">
        <f t="shared" si="23"/>
        <v>73.18908748824083</v>
      </c>
      <c r="O592" s="43">
        <f t="shared" si="23"/>
        <v>75.574837310195221</v>
      </c>
      <c r="P592" s="43">
        <f t="shared" si="23"/>
        <v>86.072351421188628</v>
      </c>
      <c r="Q592" s="43">
        <f t="shared" si="24"/>
        <v>68.018018018018012</v>
      </c>
      <c r="AF592" s="31">
        <v>20521</v>
      </c>
      <c r="AG592" s="31">
        <v>0</v>
      </c>
      <c r="AH592" s="31">
        <v>22</v>
      </c>
      <c r="AI592" s="31">
        <v>1998</v>
      </c>
      <c r="AJ592" s="31">
        <v>65</v>
      </c>
    </row>
    <row r="593" spans="2:36">
      <c r="B593" s="1">
        <v>94</v>
      </c>
      <c r="C593" s="2">
        <f t="shared" si="29"/>
        <v>2.7472527472527473</v>
      </c>
      <c r="D593" s="2">
        <f t="shared" si="30"/>
        <v>4.2144469525959378</v>
      </c>
      <c r="E593" s="2">
        <f t="shared" si="31"/>
        <v>3.8240827845719658</v>
      </c>
      <c r="F593" s="2">
        <f t="shared" si="32"/>
        <v>4.2928416485900209</v>
      </c>
      <c r="G593" s="2">
        <f t="shared" si="33"/>
        <v>5.6744186046511631</v>
      </c>
      <c r="H593" s="2">
        <f t="shared" si="34"/>
        <v>3.1122031122031122</v>
      </c>
      <c r="K593" s="39">
        <v>79</v>
      </c>
      <c r="L593" s="43">
        <f t="shared" si="23"/>
        <v>65.698587127158561</v>
      </c>
      <c r="M593" s="43">
        <f t="shared" si="23"/>
        <v>75.214446952595949</v>
      </c>
      <c r="N593" s="43">
        <f t="shared" si="23"/>
        <v>74.129821260583242</v>
      </c>
      <c r="O593" s="43">
        <f t="shared" si="23"/>
        <v>76.659436008676778</v>
      </c>
      <c r="P593" s="43">
        <f t="shared" si="23"/>
        <v>87.36434108527132</v>
      </c>
      <c r="Q593" s="43">
        <f t="shared" si="24"/>
        <v>68.837018837018832</v>
      </c>
      <c r="AF593" s="31">
        <v>20663</v>
      </c>
      <c r="AG593" s="31">
        <v>0</v>
      </c>
      <c r="AH593" s="31">
        <v>22</v>
      </c>
      <c r="AI593" s="31">
        <v>1998</v>
      </c>
      <c r="AJ593" s="31">
        <v>56</v>
      </c>
    </row>
    <row r="594" spans="2:36">
      <c r="B594" s="1">
        <v>95</v>
      </c>
      <c r="C594" s="2">
        <f t="shared" si="29"/>
        <v>2.8257456828885399</v>
      </c>
      <c r="D594" s="2">
        <f t="shared" si="30"/>
        <v>4.3273137697516937</v>
      </c>
      <c r="E594" s="2">
        <f t="shared" si="31"/>
        <v>3.9181561618062086</v>
      </c>
      <c r="F594" s="2">
        <f t="shared" si="32"/>
        <v>4.401301518438177</v>
      </c>
      <c r="G594" s="2">
        <f t="shared" si="33"/>
        <v>5.8036175710594318</v>
      </c>
      <c r="H594" s="2">
        <f t="shared" si="34"/>
        <v>3.1941031941031941</v>
      </c>
      <c r="K594" s="39">
        <v>80</v>
      </c>
      <c r="L594" s="43">
        <f t="shared" si="23"/>
        <v>66.483516483516482</v>
      </c>
      <c r="M594" s="43">
        <f t="shared" si="23"/>
        <v>76.343115124153513</v>
      </c>
      <c r="N594" s="43">
        <f t="shared" si="23"/>
        <v>75.070555032925682</v>
      </c>
      <c r="O594" s="43">
        <f t="shared" si="23"/>
        <v>77.744034707158349</v>
      </c>
      <c r="P594" s="43">
        <f t="shared" si="23"/>
        <v>88.656330749353998</v>
      </c>
      <c r="Q594" s="43">
        <f t="shared" si="24"/>
        <v>69.656019656019652</v>
      </c>
      <c r="AF594" s="31">
        <v>20756</v>
      </c>
      <c r="AG594" s="31">
        <v>0</v>
      </c>
      <c r="AH594" s="31">
        <v>22</v>
      </c>
      <c r="AI594" s="31">
        <v>1998</v>
      </c>
      <c r="AJ594" s="31">
        <v>69</v>
      </c>
    </row>
    <row r="595" spans="2:36">
      <c r="B595" s="1">
        <v>96</v>
      </c>
      <c r="C595" s="2">
        <f t="shared" si="29"/>
        <v>2.904238618524333</v>
      </c>
      <c r="D595" s="2">
        <f t="shared" si="30"/>
        <v>4.4401805869074495</v>
      </c>
      <c r="E595" s="2">
        <f t="shared" si="31"/>
        <v>4.012229539040451</v>
      </c>
      <c r="F595" s="2">
        <f t="shared" si="32"/>
        <v>4.5097613882863339</v>
      </c>
      <c r="G595" s="2">
        <f t="shared" si="33"/>
        <v>5.9328165374677004</v>
      </c>
      <c r="H595" s="2">
        <f t="shared" si="34"/>
        <v>3.2760032760032756</v>
      </c>
      <c r="K595" s="39">
        <v>81</v>
      </c>
      <c r="L595" s="43">
        <f t="shared" si="23"/>
        <v>67.268445839874403</v>
      </c>
      <c r="M595" s="43">
        <f t="shared" si="23"/>
        <v>77.471783295711063</v>
      </c>
      <c r="N595" s="43">
        <f t="shared" si="23"/>
        <v>76.011288805268109</v>
      </c>
      <c r="O595" s="43">
        <f t="shared" si="23"/>
        <v>78.828633405639906</v>
      </c>
      <c r="P595" s="43">
        <f t="shared" si="23"/>
        <v>89.948320413436704</v>
      </c>
      <c r="Q595" s="43">
        <f t="shared" si="24"/>
        <v>70.475020475020472</v>
      </c>
      <c r="AF595" s="31">
        <v>20868</v>
      </c>
      <c r="AG595" s="31">
        <v>0</v>
      </c>
      <c r="AH595" s="31">
        <v>22</v>
      </c>
      <c r="AI595" s="31">
        <v>1998</v>
      </c>
      <c r="AJ595" s="31">
        <v>67</v>
      </c>
    </row>
    <row r="596" spans="2:36">
      <c r="K596" s="39">
        <v>82</v>
      </c>
      <c r="L596" s="43">
        <f t="shared" si="23"/>
        <v>68.053375196232338</v>
      </c>
      <c r="M596" s="43">
        <f t="shared" si="23"/>
        <v>78.600451467268627</v>
      </c>
      <c r="N596" s="43">
        <f t="shared" si="23"/>
        <v>76.952022577610535</v>
      </c>
      <c r="O596" s="43">
        <f t="shared" si="23"/>
        <v>79.913232104121477</v>
      </c>
      <c r="P596" s="43">
        <f t="shared" si="23"/>
        <v>91.240310077519382</v>
      </c>
      <c r="Q596" s="43">
        <f t="shared" si="24"/>
        <v>71.294021294021292</v>
      </c>
      <c r="AF596" s="31">
        <v>21020</v>
      </c>
      <c r="AG596" s="31">
        <v>0</v>
      </c>
      <c r="AH596" s="31">
        <v>22</v>
      </c>
      <c r="AI596" s="31">
        <v>1998</v>
      </c>
      <c r="AJ596" s="31">
        <v>56</v>
      </c>
    </row>
    <row r="597" spans="2:36">
      <c r="K597" s="39">
        <v>83</v>
      </c>
      <c r="L597" s="43">
        <f t="shared" si="23"/>
        <v>68.838304552590273</v>
      </c>
      <c r="M597" s="43">
        <f t="shared" si="23"/>
        <v>79.729119638826191</v>
      </c>
      <c r="N597" s="43">
        <f t="shared" si="23"/>
        <v>77.892756349952961</v>
      </c>
      <c r="O597" s="43">
        <f t="shared" si="23"/>
        <v>80.997830802603033</v>
      </c>
      <c r="P597" s="43">
        <f t="shared" si="23"/>
        <v>92.53229974160206</v>
      </c>
      <c r="Q597" s="43">
        <f t="shared" si="24"/>
        <v>72.113022113022112</v>
      </c>
      <c r="AF597" s="31">
        <v>21111</v>
      </c>
      <c r="AG597" s="31">
        <v>0</v>
      </c>
      <c r="AH597" s="31">
        <v>22</v>
      </c>
      <c r="AI597" s="31">
        <v>1998</v>
      </c>
      <c r="AJ597" s="31">
        <v>92</v>
      </c>
    </row>
    <row r="598" spans="2:36">
      <c r="K598" s="39">
        <v>84</v>
      </c>
      <c r="L598" s="43">
        <f t="shared" si="23"/>
        <v>69.623233908948194</v>
      </c>
      <c r="M598" s="43">
        <f t="shared" si="23"/>
        <v>80.857787810383755</v>
      </c>
      <c r="N598" s="43">
        <f t="shared" si="23"/>
        <v>78.833490122295387</v>
      </c>
      <c r="O598" s="43">
        <f t="shared" si="23"/>
        <v>82.08242950108459</v>
      </c>
      <c r="P598" s="43">
        <f t="shared" ref="P598:P610" si="35">50+10*G583</f>
        <v>93.824289405684752</v>
      </c>
      <c r="Q598" s="43">
        <f t="shared" si="24"/>
        <v>72.932022932022932</v>
      </c>
      <c r="AF598" s="31">
        <v>21278</v>
      </c>
      <c r="AG598" s="31">
        <v>0</v>
      </c>
      <c r="AH598" s="31">
        <v>22</v>
      </c>
      <c r="AI598" s="31">
        <v>1998</v>
      </c>
      <c r="AJ598" s="31">
        <v>47</v>
      </c>
    </row>
    <row r="599" spans="2:36">
      <c r="K599" s="39">
        <v>85</v>
      </c>
      <c r="L599" s="43">
        <f t="shared" si="23"/>
        <v>70.408163265306115</v>
      </c>
      <c r="M599" s="43">
        <f t="shared" si="23"/>
        <v>81.986455981941319</v>
      </c>
      <c r="N599" s="43">
        <f t="shared" si="23"/>
        <v>79.774223894637814</v>
      </c>
      <c r="O599" s="43">
        <f t="shared" si="23"/>
        <v>83.167028199566161</v>
      </c>
      <c r="P599" s="43">
        <f t="shared" si="35"/>
        <v>95.116279069767444</v>
      </c>
      <c r="Q599" s="43">
        <f t="shared" si="24"/>
        <v>73.751023751023752</v>
      </c>
      <c r="AF599" s="31">
        <v>21426</v>
      </c>
      <c r="AG599" s="31">
        <v>0</v>
      </c>
      <c r="AH599" s="31">
        <v>22</v>
      </c>
      <c r="AI599" s="31">
        <v>1998</v>
      </c>
      <c r="AJ599" s="31">
        <v>72</v>
      </c>
    </row>
    <row r="600" spans="2:36">
      <c r="B600" s="1" t="s">
        <v>439</v>
      </c>
      <c r="C600" s="1"/>
      <c r="D600" s="1"/>
      <c r="E600" s="1"/>
      <c r="F600" s="1"/>
      <c r="G600" s="2"/>
      <c r="H600" s="1"/>
      <c r="K600" s="39">
        <v>86</v>
      </c>
      <c r="L600" s="43">
        <f t="shared" si="23"/>
        <v>71.19309262166405</v>
      </c>
      <c r="M600" s="43">
        <f t="shared" si="23"/>
        <v>83.115124153498869</v>
      </c>
      <c r="N600" s="43">
        <f t="shared" si="23"/>
        <v>80.71495766698024</v>
      </c>
      <c r="O600" s="43">
        <f t="shared" si="23"/>
        <v>84.251626898047718</v>
      </c>
      <c r="P600" s="43">
        <f t="shared" si="35"/>
        <v>96.408268733850122</v>
      </c>
      <c r="Q600" s="43">
        <f t="shared" si="24"/>
        <v>74.570024570024572</v>
      </c>
      <c r="AF600" s="31">
        <v>21465</v>
      </c>
      <c r="AG600" s="31">
        <v>0</v>
      </c>
      <c r="AH600" s="31">
        <v>22</v>
      </c>
      <c r="AI600" s="31">
        <v>1998</v>
      </c>
      <c r="AJ600" s="31">
        <v>74</v>
      </c>
    </row>
    <row r="601" spans="2:36">
      <c r="B601" s="1" t="s">
        <v>425</v>
      </c>
      <c r="C601" s="1" t="s">
        <v>426</v>
      </c>
      <c r="D601" s="1" t="s">
        <v>427</v>
      </c>
      <c r="E601" s="1" t="s">
        <v>428</v>
      </c>
      <c r="F601" s="1" t="s">
        <v>429</v>
      </c>
      <c r="G601" s="2" t="s">
        <v>430</v>
      </c>
      <c r="H601" s="1" t="s">
        <v>431</v>
      </c>
      <c r="K601" s="39">
        <v>87</v>
      </c>
      <c r="L601" s="43">
        <f t="shared" si="23"/>
        <v>71.978021978021971</v>
      </c>
      <c r="M601" s="43">
        <f t="shared" si="23"/>
        <v>84.243792325056432</v>
      </c>
      <c r="N601" s="43">
        <f t="shared" si="23"/>
        <v>81.655691439322666</v>
      </c>
      <c r="O601" s="43">
        <f t="shared" si="23"/>
        <v>85.336225596529275</v>
      </c>
      <c r="P601" s="43">
        <f t="shared" si="35"/>
        <v>97.700258397932814</v>
      </c>
      <c r="Q601" s="43">
        <f t="shared" si="24"/>
        <v>75.389025389025392</v>
      </c>
      <c r="AF601" s="31">
        <v>21529</v>
      </c>
      <c r="AG601" s="31">
        <v>0</v>
      </c>
      <c r="AH601" s="31">
        <v>22</v>
      </c>
      <c r="AI601" s="31">
        <v>1998</v>
      </c>
      <c r="AJ601" s="31">
        <v>51</v>
      </c>
    </row>
    <row r="602" spans="2:36">
      <c r="B602" s="1">
        <v>24</v>
      </c>
      <c r="C602" s="38">
        <f>(B602-65)/8.49</f>
        <v>-4.8292108362779738</v>
      </c>
      <c r="D602" s="38">
        <f>(B602-60.16)/11.76</f>
        <v>-3.074829931972789</v>
      </c>
      <c r="E602" s="38">
        <f>(B602-59.21)/8.32</f>
        <v>-4.2319711538461542</v>
      </c>
      <c r="F602" s="38">
        <f>(B602-56.45)/9.99</f>
        <v>-3.2482482482482484</v>
      </c>
      <c r="G602" s="38">
        <f>(B602-50.75)/8.89</f>
        <v>-3.0089988751406072</v>
      </c>
      <c r="H602" s="38">
        <f>(B602-49.93)/9.3</f>
        <v>-2.7881720430107526</v>
      </c>
      <c r="K602" s="39">
        <v>88</v>
      </c>
      <c r="L602" s="43">
        <f t="shared" si="23"/>
        <v>72.762951334379906</v>
      </c>
      <c r="M602" s="43">
        <f t="shared" si="23"/>
        <v>85.372460496613996</v>
      </c>
      <c r="N602" s="43">
        <f t="shared" si="23"/>
        <v>82.596425211665093</v>
      </c>
      <c r="O602" s="43">
        <f t="shared" si="23"/>
        <v>86.420824295010846</v>
      </c>
      <c r="P602" s="43">
        <f t="shared" si="35"/>
        <v>98.992248062015506</v>
      </c>
      <c r="Q602" s="43">
        <f t="shared" si="24"/>
        <v>76.208026208026212</v>
      </c>
      <c r="AF602" s="31">
        <v>21657</v>
      </c>
      <c r="AG602" s="31">
        <v>0</v>
      </c>
      <c r="AH602" s="31">
        <v>22</v>
      </c>
      <c r="AI602" s="31">
        <v>1998</v>
      </c>
      <c r="AJ602" s="31">
        <v>44</v>
      </c>
    </row>
    <row r="603" spans="2:36">
      <c r="B603" s="1">
        <v>25</v>
      </c>
      <c r="C603" s="38">
        <f t="shared" ref="C603:C634" si="36">(B603-65)/8.49</f>
        <v>-4.7114252061248525</v>
      </c>
      <c r="D603" s="38">
        <f t="shared" ref="D603:D634" si="37">(B603-60.16)/11.76</f>
        <v>-2.9897959183673466</v>
      </c>
      <c r="E603" s="38">
        <f t="shared" ref="E603:E634" si="38">(B603-59.21)/8.32</f>
        <v>-4.1117788461538458</v>
      </c>
      <c r="F603" s="38">
        <f t="shared" ref="F603:F634" si="39">(B603-56.45)/9.99</f>
        <v>-3.1481481481481484</v>
      </c>
      <c r="G603" s="38">
        <f t="shared" ref="G603:G634" si="40">(B603-50.75)/8.89</f>
        <v>-2.8965129358830146</v>
      </c>
      <c r="H603" s="38">
        <f t="shared" ref="H603:H634" si="41">(B603-49.93)/9.3</f>
        <v>-2.6806451612903222</v>
      </c>
      <c r="K603" s="39">
        <v>89</v>
      </c>
      <c r="L603" s="43">
        <f t="shared" ref="L603:O610" si="42">50+10*C588</f>
        <v>73.547880690737827</v>
      </c>
      <c r="M603" s="43">
        <f t="shared" si="42"/>
        <v>86.50112866817156</v>
      </c>
      <c r="N603" s="43">
        <f t="shared" si="42"/>
        <v>83.537158984007519</v>
      </c>
      <c r="O603" s="43">
        <f t="shared" si="42"/>
        <v>87.505422993492402</v>
      </c>
      <c r="P603" s="43">
        <f t="shared" si="35"/>
        <v>100.28423772609818</v>
      </c>
      <c r="Q603" s="43">
        <f t="shared" ref="Q603:Q610" si="43">50+10*H588</f>
        <v>77.027027027027032</v>
      </c>
      <c r="AF603" s="31">
        <v>21713</v>
      </c>
      <c r="AG603" s="31">
        <v>0</v>
      </c>
      <c r="AH603" s="31">
        <v>22</v>
      </c>
      <c r="AI603" s="31">
        <v>1998</v>
      </c>
      <c r="AJ603" s="31">
        <v>56</v>
      </c>
    </row>
    <row r="604" spans="2:36">
      <c r="B604" s="1">
        <v>26</v>
      </c>
      <c r="C604" s="38">
        <f t="shared" si="36"/>
        <v>-4.5936395759717312</v>
      </c>
      <c r="D604" s="38">
        <f t="shared" si="37"/>
        <v>-2.9047619047619047</v>
      </c>
      <c r="E604" s="38">
        <f t="shared" si="38"/>
        <v>-3.9915865384615383</v>
      </c>
      <c r="F604" s="38">
        <f t="shared" si="39"/>
        <v>-3.0480480480480483</v>
      </c>
      <c r="G604" s="38">
        <f t="shared" si="40"/>
        <v>-2.7840269966254216</v>
      </c>
      <c r="H604" s="38">
        <f t="shared" si="41"/>
        <v>-2.5731182795698921</v>
      </c>
      <c r="K604" s="39">
        <v>90</v>
      </c>
      <c r="L604" s="43">
        <f t="shared" si="42"/>
        <v>74.332810047095762</v>
      </c>
      <c r="M604" s="43">
        <f t="shared" si="42"/>
        <v>87.629796839729124</v>
      </c>
      <c r="N604" s="43">
        <f t="shared" si="42"/>
        <v>84.477892756349945</v>
      </c>
      <c r="O604" s="43">
        <f t="shared" si="42"/>
        <v>88.590021691973959</v>
      </c>
      <c r="P604" s="43">
        <f t="shared" si="35"/>
        <v>101.57622739018088</v>
      </c>
      <c r="Q604" s="43">
        <f t="shared" si="43"/>
        <v>77.846027846027852</v>
      </c>
      <c r="AF604" s="31">
        <v>21977</v>
      </c>
      <c r="AG604" s="31">
        <v>0</v>
      </c>
      <c r="AH604" s="31">
        <v>22</v>
      </c>
      <c r="AI604" s="31">
        <v>1998</v>
      </c>
      <c r="AJ604" s="31">
        <v>59</v>
      </c>
    </row>
    <row r="605" spans="2:36">
      <c r="B605" s="1">
        <v>27</v>
      </c>
      <c r="C605" s="38">
        <f t="shared" si="36"/>
        <v>-4.47585394581861</v>
      </c>
      <c r="D605" s="38">
        <f t="shared" si="37"/>
        <v>-2.8197278911564623</v>
      </c>
      <c r="E605" s="38">
        <f t="shared" si="38"/>
        <v>-3.8713942307692308</v>
      </c>
      <c r="F605" s="38">
        <f t="shared" si="39"/>
        <v>-2.9479479479479482</v>
      </c>
      <c r="G605" s="38">
        <f t="shared" si="40"/>
        <v>-2.6715410573678287</v>
      </c>
      <c r="H605" s="38">
        <f t="shared" si="41"/>
        <v>-2.4655913978494621</v>
      </c>
      <c r="K605" s="39">
        <v>91</v>
      </c>
      <c r="L605" s="43">
        <f t="shared" si="42"/>
        <v>75.117739403453697</v>
      </c>
      <c r="M605" s="43">
        <f t="shared" si="42"/>
        <v>88.758465011286688</v>
      </c>
      <c r="N605" s="43">
        <f t="shared" si="42"/>
        <v>85.418626528692371</v>
      </c>
      <c r="O605" s="43">
        <f t="shared" si="42"/>
        <v>89.67462039045553</v>
      </c>
      <c r="P605" s="43">
        <f t="shared" si="35"/>
        <v>102.86821705426357</v>
      </c>
      <c r="Q605" s="43">
        <f t="shared" si="43"/>
        <v>78.665028665028672</v>
      </c>
      <c r="AF605" s="31">
        <v>22118</v>
      </c>
      <c r="AG605" s="31">
        <v>0</v>
      </c>
      <c r="AH605" s="31">
        <v>22</v>
      </c>
      <c r="AI605" s="31">
        <v>1998</v>
      </c>
      <c r="AJ605" s="31">
        <v>49</v>
      </c>
    </row>
    <row r="606" spans="2:36">
      <c r="B606" s="1">
        <v>28</v>
      </c>
      <c r="C606" s="38">
        <f t="shared" si="36"/>
        <v>-4.3580683156654887</v>
      </c>
      <c r="D606" s="38">
        <f t="shared" si="37"/>
        <v>-2.7346938775510203</v>
      </c>
      <c r="E606" s="38">
        <f t="shared" si="38"/>
        <v>-3.7512019230769229</v>
      </c>
      <c r="F606" s="38">
        <f t="shared" si="39"/>
        <v>-2.8478478478478482</v>
      </c>
      <c r="G606" s="38">
        <f t="shared" si="40"/>
        <v>-2.5590551181102361</v>
      </c>
      <c r="H606" s="38">
        <f t="shared" si="41"/>
        <v>-2.3580645161290321</v>
      </c>
      <c r="K606" s="39">
        <v>92</v>
      </c>
      <c r="L606" s="43">
        <f t="shared" si="42"/>
        <v>75.902668759811618</v>
      </c>
      <c r="M606" s="43">
        <f t="shared" si="42"/>
        <v>89.887133182844252</v>
      </c>
      <c r="N606" s="43">
        <f t="shared" si="42"/>
        <v>86.359360301034798</v>
      </c>
      <c r="O606" s="43">
        <f t="shared" si="42"/>
        <v>90.759219088937087</v>
      </c>
      <c r="P606" s="43">
        <f t="shared" si="35"/>
        <v>104.16020671834626</v>
      </c>
      <c r="Q606" s="43">
        <f t="shared" si="43"/>
        <v>79.484029484029492</v>
      </c>
      <c r="AF606" s="31">
        <v>22134</v>
      </c>
      <c r="AG606" s="31">
        <v>0</v>
      </c>
      <c r="AH606" s="31">
        <v>22</v>
      </c>
      <c r="AI606" s="31">
        <v>1998</v>
      </c>
      <c r="AJ606" s="31">
        <v>71</v>
      </c>
    </row>
    <row r="607" spans="2:36">
      <c r="B607" s="1">
        <v>29</v>
      </c>
      <c r="C607" s="38">
        <f t="shared" si="36"/>
        <v>-4.2402826855123674</v>
      </c>
      <c r="D607" s="38">
        <f t="shared" si="37"/>
        <v>-2.649659863945578</v>
      </c>
      <c r="E607" s="38">
        <f t="shared" si="38"/>
        <v>-3.6310096153846154</v>
      </c>
      <c r="F607" s="38">
        <f t="shared" si="39"/>
        <v>-2.7477477477477481</v>
      </c>
      <c r="G607" s="38">
        <f t="shared" si="40"/>
        <v>-2.4465691788526431</v>
      </c>
      <c r="H607" s="38">
        <f t="shared" si="41"/>
        <v>-2.2505376344086021</v>
      </c>
      <c r="K607" s="39">
        <v>93</v>
      </c>
      <c r="L607" s="43">
        <f t="shared" si="42"/>
        <v>76.687598116169539</v>
      </c>
      <c r="M607" s="43">
        <f t="shared" si="42"/>
        <v>91.015801354401816</v>
      </c>
      <c r="N607" s="43">
        <f t="shared" si="42"/>
        <v>87.300094073377238</v>
      </c>
      <c r="O607" s="43">
        <f t="shared" si="42"/>
        <v>91.843817787418658</v>
      </c>
      <c r="P607" s="43">
        <f t="shared" si="35"/>
        <v>105.45219638242895</v>
      </c>
      <c r="Q607" s="43">
        <f t="shared" si="43"/>
        <v>80.303030303030312</v>
      </c>
      <c r="AF607" s="31">
        <v>22443</v>
      </c>
      <c r="AG607" s="31">
        <v>0</v>
      </c>
      <c r="AH607" s="31">
        <v>22</v>
      </c>
      <c r="AI607" s="31">
        <v>1998</v>
      </c>
      <c r="AJ607" s="31">
        <v>65</v>
      </c>
    </row>
    <row r="608" spans="2:36">
      <c r="B608" s="1">
        <v>30</v>
      </c>
      <c r="C608" s="38">
        <f t="shared" si="36"/>
        <v>-4.1224970553592462</v>
      </c>
      <c r="D608" s="38">
        <f t="shared" si="37"/>
        <v>-2.564625850340136</v>
      </c>
      <c r="E608" s="38">
        <f t="shared" si="38"/>
        <v>-3.5108173076923075</v>
      </c>
      <c r="F608" s="38">
        <f t="shared" si="39"/>
        <v>-2.647647647647648</v>
      </c>
      <c r="G608" s="38">
        <f t="shared" si="40"/>
        <v>-2.3340832395950506</v>
      </c>
      <c r="H608" s="38">
        <f t="shared" si="41"/>
        <v>-2.1430107526881716</v>
      </c>
      <c r="K608" s="39">
        <v>94</v>
      </c>
      <c r="L608" s="43">
        <f t="shared" si="42"/>
        <v>77.472527472527474</v>
      </c>
      <c r="M608" s="43">
        <f t="shared" si="42"/>
        <v>92.14446952595938</v>
      </c>
      <c r="N608" s="43">
        <f t="shared" si="42"/>
        <v>88.24082784571965</v>
      </c>
      <c r="O608" s="43">
        <f t="shared" si="42"/>
        <v>92.928416485900215</v>
      </c>
      <c r="P608" s="43">
        <f t="shared" si="35"/>
        <v>106.74418604651163</v>
      </c>
      <c r="Q608" s="43">
        <f t="shared" si="43"/>
        <v>81.122031122031117</v>
      </c>
      <c r="AF608" s="31">
        <v>22460</v>
      </c>
      <c r="AG608" s="31">
        <v>0</v>
      </c>
      <c r="AH608" s="31">
        <v>22</v>
      </c>
      <c r="AI608" s="31">
        <v>1998</v>
      </c>
      <c r="AJ608" s="31">
        <v>54</v>
      </c>
    </row>
    <row r="609" spans="2:36">
      <c r="B609" s="1">
        <v>31</v>
      </c>
      <c r="C609" s="38">
        <f t="shared" si="36"/>
        <v>-4.0047114252061249</v>
      </c>
      <c r="D609" s="38">
        <f t="shared" si="37"/>
        <v>-2.4795918367346936</v>
      </c>
      <c r="E609" s="38">
        <f t="shared" si="38"/>
        <v>-3.390625</v>
      </c>
      <c r="F609" s="38">
        <f t="shared" si="39"/>
        <v>-2.547547547547548</v>
      </c>
      <c r="G609" s="38">
        <f t="shared" si="40"/>
        <v>-2.2215973003374576</v>
      </c>
      <c r="H609" s="38">
        <f t="shared" si="41"/>
        <v>-2.0354838709677416</v>
      </c>
      <c r="K609" s="39">
        <v>95</v>
      </c>
      <c r="L609" s="43">
        <f t="shared" si="42"/>
        <v>78.257456828885395</v>
      </c>
      <c r="M609" s="43">
        <f t="shared" si="42"/>
        <v>93.273137697516944</v>
      </c>
      <c r="N609" s="43">
        <f t="shared" si="42"/>
        <v>89.181561618062091</v>
      </c>
      <c r="O609" s="43">
        <f t="shared" si="42"/>
        <v>94.013015184381771</v>
      </c>
      <c r="P609" s="43">
        <f t="shared" si="35"/>
        <v>108.03617571059432</v>
      </c>
      <c r="Q609" s="43">
        <f t="shared" si="43"/>
        <v>81.941031941031937</v>
      </c>
      <c r="AF609" s="31">
        <v>22464</v>
      </c>
      <c r="AG609" s="31">
        <v>0</v>
      </c>
      <c r="AH609" s="31">
        <v>22</v>
      </c>
      <c r="AI609" s="31">
        <v>1998</v>
      </c>
      <c r="AJ609" s="31">
        <v>49</v>
      </c>
    </row>
    <row r="610" spans="2:36">
      <c r="B610" s="1">
        <v>32</v>
      </c>
      <c r="C610" s="38">
        <f t="shared" si="36"/>
        <v>-3.8869257950530036</v>
      </c>
      <c r="D610" s="38">
        <f t="shared" si="37"/>
        <v>-2.3945578231292513</v>
      </c>
      <c r="E610" s="38">
        <f t="shared" si="38"/>
        <v>-3.2704326923076925</v>
      </c>
      <c r="F610" s="38">
        <f t="shared" si="39"/>
        <v>-2.4474474474474475</v>
      </c>
      <c r="G610" s="38">
        <f t="shared" si="40"/>
        <v>-2.1091113610798651</v>
      </c>
      <c r="H610" s="38">
        <f t="shared" si="41"/>
        <v>-1.9279569892473116</v>
      </c>
      <c r="K610" s="39">
        <v>96</v>
      </c>
      <c r="L610" s="43">
        <f t="shared" si="42"/>
        <v>79.04238618524333</v>
      </c>
      <c r="M610" s="43">
        <f t="shared" si="42"/>
        <v>94.401805869074494</v>
      </c>
      <c r="N610" s="43">
        <f t="shared" si="42"/>
        <v>90.122295390404503</v>
      </c>
      <c r="O610" s="43">
        <f t="shared" si="42"/>
        <v>95.097613882863342</v>
      </c>
      <c r="P610" s="43">
        <f t="shared" si="35"/>
        <v>109.32816537467701</v>
      </c>
      <c r="Q610" s="43">
        <f t="shared" si="43"/>
        <v>82.760032760032757</v>
      </c>
      <c r="AF610" s="31">
        <v>22525</v>
      </c>
      <c r="AG610" s="31">
        <v>0</v>
      </c>
      <c r="AH610" s="31">
        <v>22</v>
      </c>
      <c r="AI610" s="31">
        <v>1998</v>
      </c>
      <c r="AJ610" s="31">
        <v>67</v>
      </c>
    </row>
    <row r="611" spans="2:36">
      <c r="B611" s="1">
        <v>33</v>
      </c>
      <c r="C611" s="38">
        <f t="shared" si="36"/>
        <v>-3.7691401648998819</v>
      </c>
      <c r="D611" s="38">
        <f t="shared" si="37"/>
        <v>-2.3095238095238093</v>
      </c>
      <c r="E611" s="38">
        <f t="shared" si="38"/>
        <v>-3.1502403846153846</v>
      </c>
      <c r="F611" s="38">
        <f t="shared" si="39"/>
        <v>-2.3473473473473474</v>
      </c>
      <c r="G611" s="38">
        <f t="shared" si="40"/>
        <v>-1.9966254218222721</v>
      </c>
      <c r="H611" s="38">
        <f t="shared" si="41"/>
        <v>-1.8204301075268816</v>
      </c>
      <c r="AF611" s="31">
        <v>22683</v>
      </c>
      <c r="AG611" s="31">
        <v>0</v>
      </c>
      <c r="AH611" s="31">
        <v>22</v>
      </c>
      <c r="AI611" s="31">
        <v>1998</v>
      </c>
      <c r="AJ611" s="31">
        <v>56</v>
      </c>
    </row>
    <row r="612" spans="2:36">
      <c r="B612" s="1">
        <v>34</v>
      </c>
      <c r="C612" s="38">
        <f t="shared" si="36"/>
        <v>-3.6513545347467606</v>
      </c>
      <c r="D612" s="38">
        <f t="shared" si="37"/>
        <v>-2.2244897959183669</v>
      </c>
      <c r="E612" s="38">
        <f t="shared" si="38"/>
        <v>-3.0300480769230771</v>
      </c>
      <c r="F612" s="38">
        <f t="shared" si="39"/>
        <v>-2.2472472472472473</v>
      </c>
      <c r="G612" s="38">
        <f t="shared" si="40"/>
        <v>-1.8841394825646793</v>
      </c>
      <c r="H612" s="38">
        <f t="shared" si="41"/>
        <v>-1.7129032258064514</v>
      </c>
      <c r="AF612" s="31">
        <v>22716</v>
      </c>
      <c r="AG612" s="31">
        <v>0</v>
      </c>
      <c r="AH612" s="31">
        <v>22</v>
      </c>
      <c r="AI612" s="31">
        <v>1998</v>
      </c>
      <c r="AJ612" s="31">
        <v>53</v>
      </c>
    </row>
    <row r="613" spans="2:36">
      <c r="B613" s="1">
        <v>35</v>
      </c>
      <c r="C613" s="38">
        <f t="shared" si="36"/>
        <v>-3.5335689045936394</v>
      </c>
      <c r="D613" s="38">
        <f t="shared" si="37"/>
        <v>-2.139455782312925</v>
      </c>
      <c r="E613" s="38">
        <f t="shared" si="38"/>
        <v>-2.9098557692307692</v>
      </c>
      <c r="F613" s="38">
        <f t="shared" si="39"/>
        <v>-2.1471471471471473</v>
      </c>
      <c r="G613" s="38">
        <f t="shared" si="40"/>
        <v>-1.7716535433070866</v>
      </c>
      <c r="H613" s="38">
        <f t="shared" si="41"/>
        <v>-1.6053763440860214</v>
      </c>
      <c r="K613" t="s">
        <v>469</v>
      </c>
      <c r="AF613" s="31">
        <v>22754</v>
      </c>
      <c r="AG613" s="31">
        <v>0</v>
      </c>
      <c r="AH613" s="31">
        <v>22</v>
      </c>
      <c r="AI613" s="31">
        <v>1998</v>
      </c>
      <c r="AJ613" s="31">
        <v>61</v>
      </c>
    </row>
    <row r="614" spans="2:36">
      <c r="B614" s="1">
        <v>36</v>
      </c>
      <c r="C614" s="38">
        <f t="shared" si="36"/>
        <v>-3.4157832744405181</v>
      </c>
      <c r="D614" s="38">
        <f t="shared" si="37"/>
        <v>-2.0544217687074826</v>
      </c>
      <c r="E614" s="38">
        <f t="shared" si="38"/>
        <v>-2.7896634615384617</v>
      </c>
      <c r="F614" s="38">
        <f t="shared" si="39"/>
        <v>-2.0470470470470472</v>
      </c>
      <c r="G614" s="38">
        <f t="shared" si="40"/>
        <v>-1.6591676040494938</v>
      </c>
      <c r="H614" s="38">
        <f t="shared" si="41"/>
        <v>-1.4978494623655914</v>
      </c>
      <c r="K614" s="41" t="s">
        <v>425</v>
      </c>
      <c r="L614" s="41" t="s">
        <v>426</v>
      </c>
      <c r="M614" s="41" t="s">
        <v>427</v>
      </c>
      <c r="N614" s="41" t="s">
        <v>428</v>
      </c>
      <c r="O614" s="41" t="s">
        <v>429</v>
      </c>
      <c r="P614" s="42" t="s">
        <v>430</v>
      </c>
      <c r="Q614" s="41" t="s">
        <v>431</v>
      </c>
      <c r="AF614" s="31">
        <v>22772</v>
      </c>
      <c r="AG614" s="31">
        <v>0</v>
      </c>
      <c r="AH614" s="31">
        <v>22</v>
      </c>
      <c r="AI614" s="31">
        <v>1998</v>
      </c>
      <c r="AJ614" s="31">
        <v>69</v>
      </c>
    </row>
    <row r="615" spans="2:36">
      <c r="B615" s="1">
        <v>37</v>
      </c>
      <c r="C615" s="38">
        <f t="shared" si="36"/>
        <v>-3.2979976442873968</v>
      </c>
      <c r="D615" s="38">
        <f t="shared" si="37"/>
        <v>-1.9693877551020407</v>
      </c>
      <c r="E615" s="38">
        <f t="shared" si="38"/>
        <v>-2.6694711538461537</v>
      </c>
      <c r="F615" s="38">
        <f t="shared" si="39"/>
        <v>-1.9469469469469471</v>
      </c>
      <c r="G615" s="38">
        <f t="shared" si="40"/>
        <v>-1.5466816647919008</v>
      </c>
      <c r="H615" s="38">
        <f t="shared" si="41"/>
        <v>-1.3903225806451611</v>
      </c>
      <c r="K615" s="41">
        <v>24</v>
      </c>
      <c r="L615" s="44">
        <f>50+10*C602</f>
        <v>1.7078916372202642</v>
      </c>
      <c r="M615" s="44">
        <f t="shared" ref="M615:P630" si="44">50+10*D602</f>
        <v>19.251700680272108</v>
      </c>
      <c r="N615" s="44">
        <f t="shared" si="44"/>
        <v>7.6802884615384599</v>
      </c>
      <c r="O615" s="44">
        <f t="shared" si="44"/>
        <v>17.517517517517518</v>
      </c>
      <c r="P615" s="44">
        <f t="shared" si="44"/>
        <v>19.910011248593928</v>
      </c>
      <c r="Q615" s="44">
        <f>50+10*H602</f>
        <v>22.118279569892472</v>
      </c>
      <c r="AF615" s="31">
        <v>23162</v>
      </c>
      <c r="AG615" s="31">
        <v>0</v>
      </c>
      <c r="AH615" s="31">
        <v>22</v>
      </c>
      <c r="AI615" s="31">
        <v>1998</v>
      </c>
      <c r="AJ615" s="31">
        <v>79</v>
      </c>
    </row>
    <row r="616" spans="2:36">
      <c r="B616" s="1">
        <v>38</v>
      </c>
      <c r="C616" s="38">
        <f t="shared" si="36"/>
        <v>-3.1802120141342756</v>
      </c>
      <c r="D616" s="38">
        <f t="shared" si="37"/>
        <v>-1.8843537414965983</v>
      </c>
      <c r="E616" s="38">
        <f t="shared" si="38"/>
        <v>-2.5492788461538463</v>
      </c>
      <c r="F616" s="38">
        <f t="shared" si="39"/>
        <v>-1.8468468468468471</v>
      </c>
      <c r="G616" s="38">
        <f t="shared" si="40"/>
        <v>-1.4341957255343081</v>
      </c>
      <c r="H616" s="38">
        <f t="shared" si="41"/>
        <v>-1.2827956989247311</v>
      </c>
      <c r="K616" s="41">
        <v>25</v>
      </c>
      <c r="L616" s="44">
        <f t="shared" ref="L616:P679" si="45">50+10*C603</f>
        <v>2.8857479387514786</v>
      </c>
      <c r="M616" s="44">
        <f t="shared" si="44"/>
        <v>20.102040816326536</v>
      </c>
      <c r="N616" s="44">
        <f t="shared" si="44"/>
        <v>8.8822115384615401</v>
      </c>
      <c r="O616" s="44">
        <f t="shared" si="44"/>
        <v>18.518518518518515</v>
      </c>
      <c r="P616" s="44">
        <f t="shared" si="44"/>
        <v>21.034870641169853</v>
      </c>
      <c r="Q616" s="44">
        <f t="shared" ref="Q616:Q679" si="46">50+10*H603</f>
        <v>23.193548387096779</v>
      </c>
      <c r="AF616" s="31">
        <v>23234</v>
      </c>
      <c r="AG616" s="31">
        <v>0</v>
      </c>
      <c r="AH616" s="31">
        <v>22</v>
      </c>
      <c r="AI616" s="31">
        <v>1998</v>
      </c>
      <c r="AJ616" s="31">
        <v>78</v>
      </c>
    </row>
    <row r="617" spans="2:36">
      <c r="B617" s="1">
        <v>39</v>
      </c>
      <c r="C617" s="38">
        <f t="shared" si="36"/>
        <v>-3.0624263839811543</v>
      </c>
      <c r="D617" s="38">
        <f t="shared" si="37"/>
        <v>-1.7993197278911561</v>
      </c>
      <c r="E617" s="38">
        <f t="shared" si="38"/>
        <v>-2.4290865384615383</v>
      </c>
      <c r="F617" s="38">
        <f t="shared" si="39"/>
        <v>-1.746746746746747</v>
      </c>
      <c r="G617" s="38">
        <f t="shared" si="40"/>
        <v>-1.3217097862767153</v>
      </c>
      <c r="H617" s="38">
        <f t="shared" si="41"/>
        <v>-1.1752688172043009</v>
      </c>
      <c r="K617" s="41">
        <v>26</v>
      </c>
      <c r="L617" s="44">
        <f t="shared" si="45"/>
        <v>4.063604240282686</v>
      </c>
      <c r="M617" s="44">
        <f t="shared" si="44"/>
        <v>20.952380952380953</v>
      </c>
      <c r="N617" s="44">
        <f t="shared" si="44"/>
        <v>10.084134615384613</v>
      </c>
      <c r="O617" s="44">
        <f t="shared" si="44"/>
        <v>19.519519519519516</v>
      </c>
      <c r="P617" s="44">
        <f t="shared" si="44"/>
        <v>22.159730033745785</v>
      </c>
      <c r="Q617" s="44">
        <f t="shared" si="46"/>
        <v>24.268817204301079</v>
      </c>
      <c r="AF617" s="31">
        <v>19248</v>
      </c>
      <c r="AG617" s="31">
        <v>0</v>
      </c>
      <c r="AH617" s="31">
        <v>21</v>
      </c>
      <c r="AI617" s="31">
        <v>1999</v>
      </c>
      <c r="AJ617" s="31">
        <v>44</v>
      </c>
    </row>
    <row r="618" spans="2:36">
      <c r="B618" s="1">
        <v>40</v>
      </c>
      <c r="C618" s="38">
        <f t="shared" si="36"/>
        <v>-2.944640753828033</v>
      </c>
      <c r="D618" s="38">
        <f t="shared" si="37"/>
        <v>-1.714285714285714</v>
      </c>
      <c r="E618" s="38">
        <f t="shared" si="38"/>
        <v>-2.3088942307692308</v>
      </c>
      <c r="F618" s="38">
        <f t="shared" si="39"/>
        <v>-1.6466466466466469</v>
      </c>
      <c r="G618" s="38">
        <f t="shared" si="40"/>
        <v>-1.2092238470191226</v>
      </c>
      <c r="H618" s="38">
        <f t="shared" si="41"/>
        <v>-1.0677419354838709</v>
      </c>
      <c r="K618" s="41">
        <v>27</v>
      </c>
      <c r="L618" s="44">
        <f t="shared" si="45"/>
        <v>5.2414605418139004</v>
      </c>
      <c r="M618" s="44">
        <f t="shared" si="44"/>
        <v>21.802721088435376</v>
      </c>
      <c r="N618" s="44">
        <f t="shared" si="44"/>
        <v>11.286057692307693</v>
      </c>
      <c r="O618" s="44">
        <f t="shared" si="44"/>
        <v>20.520520520520517</v>
      </c>
      <c r="P618" s="44">
        <f t="shared" si="44"/>
        <v>23.284589426321713</v>
      </c>
      <c r="Q618" s="44">
        <f t="shared" si="46"/>
        <v>25.34408602150538</v>
      </c>
      <c r="AF618" s="31">
        <v>19277</v>
      </c>
      <c r="AG618" s="31">
        <v>0</v>
      </c>
      <c r="AH618" s="31">
        <v>21</v>
      </c>
      <c r="AI618" s="31">
        <v>1999</v>
      </c>
      <c r="AJ618" s="31">
        <v>67</v>
      </c>
    </row>
    <row r="619" spans="2:36">
      <c r="B619" s="1">
        <v>41</v>
      </c>
      <c r="C619" s="38">
        <f t="shared" si="36"/>
        <v>-2.8268551236749118</v>
      </c>
      <c r="D619" s="38">
        <f t="shared" si="37"/>
        <v>-1.6292517006802718</v>
      </c>
      <c r="E619" s="38">
        <f t="shared" si="38"/>
        <v>-2.1887019230769229</v>
      </c>
      <c r="F619" s="38">
        <f t="shared" si="39"/>
        <v>-1.5465465465465469</v>
      </c>
      <c r="G619" s="38">
        <f t="shared" si="40"/>
        <v>-1.0967379077615298</v>
      </c>
      <c r="H619" s="38">
        <f t="shared" si="41"/>
        <v>-0.96021505376344074</v>
      </c>
      <c r="K619" s="41">
        <v>28</v>
      </c>
      <c r="L619" s="44">
        <f t="shared" si="45"/>
        <v>6.4193168433451149</v>
      </c>
      <c r="M619" s="44">
        <f t="shared" si="44"/>
        <v>22.653061224489797</v>
      </c>
      <c r="N619" s="44">
        <f t="shared" si="44"/>
        <v>12.487980769230774</v>
      </c>
      <c r="O619" s="44">
        <f t="shared" si="44"/>
        <v>21.521521521521517</v>
      </c>
      <c r="P619" s="44">
        <f t="shared" si="44"/>
        <v>24.409448818897637</v>
      </c>
      <c r="Q619" s="44">
        <f t="shared" si="46"/>
        <v>26.41935483870968</v>
      </c>
      <c r="AF619" s="31">
        <v>19286</v>
      </c>
      <c r="AG619" s="31">
        <v>0</v>
      </c>
      <c r="AH619" s="31">
        <v>21</v>
      </c>
      <c r="AI619" s="31">
        <v>1999</v>
      </c>
      <c r="AJ619" s="31">
        <v>55</v>
      </c>
    </row>
    <row r="620" spans="2:36">
      <c r="B620" s="1">
        <v>42</v>
      </c>
      <c r="C620" s="38">
        <f t="shared" si="36"/>
        <v>-2.7090694935217905</v>
      </c>
      <c r="D620" s="38">
        <f t="shared" si="37"/>
        <v>-1.5442176870748296</v>
      </c>
      <c r="E620" s="38">
        <f t="shared" si="38"/>
        <v>-2.0685096153846154</v>
      </c>
      <c r="F620" s="38">
        <f t="shared" si="39"/>
        <v>-1.4464464464464466</v>
      </c>
      <c r="G620" s="38">
        <f t="shared" si="40"/>
        <v>-0.98425196850393692</v>
      </c>
      <c r="H620" s="38">
        <f t="shared" si="41"/>
        <v>-0.85268817204301062</v>
      </c>
      <c r="K620" s="41">
        <v>29</v>
      </c>
      <c r="L620" s="44">
        <f t="shared" si="45"/>
        <v>7.5971731448763222</v>
      </c>
      <c r="M620" s="44">
        <f t="shared" si="44"/>
        <v>23.50340136054422</v>
      </c>
      <c r="N620" s="44">
        <f t="shared" si="44"/>
        <v>13.689903846153847</v>
      </c>
      <c r="O620" s="44">
        <f t="shared" si="44"/>
        <v>22.522522522522518</v>
      </c>
      <c r="P620" s="44">
        <f t="shared" si="44"/>
        <v>25.534308211473569</v>
      </c>
      <c r="Q620" s="44">
        <f t="shared" si="46"/>
        <v>27.49462365591398</v>
      </c>
      <c r="AF620" s="31">
        <v>19366</v>
      </c>
      <c r="AG620" s="31">
        <v>0</v>
      </c>
      <c r="AH620" s="31">
        <v>21</v>
      </c>
      <c r="AI620" s="31">
        <v>1999</v>
      </c>
      <c r="AJ620" s="31">
        <v>50</v>
      </c>
    </row>
    <row r="621" spans="2:36">
      <c r="B621" s="1">
        <v>43</v>
      </c>
      <c r="C621" s="38">
        <f t="shared" si="36"/>
        <v>-2.5912838633686688</v>
      </c>
      <c r="D621" s="38">
        <f t="shared" si="37"/>
        <v>-1.4591836734693875</v>
      </c>
      <c r="E621" s="38">
        <f t="shared" si="38"/>
        <v>-1.9483173076923077</v>
      </c>
      <c r="F621" s="38">
        <f t="shared" si="39"/>
        <v>-1.3463463463463465</v>
      </c>
      <c r="G621" s="38">
        <f t="shared" si="40"/>
        <v>-0.87176602924634417</v>
      </c>
      <c r="H621" s="38">
        <f t="shared" si="41"/>
        <v>-0.74516129032258061</v>
      </c>
      <c r="K621" s="41">
        <v>30</v>
      </c>
      <c r="L621" s="44">
        <f t="shared" si="45"/>
        <v>8.7750294464075367</v>
      </c>
      <c r="M621" s="44">
        <f t="shared" si="44"/>
        <v>24.353741496598641</v>
      </c>
      <c r="N621" s="44">
        <f t="shared" si="44"/>
        <v>14.891826923076927</v>
      </c>
      <c r="O621" s="44">
        <f t="shared" si="44"/>
        <v>23.523523523523519</v>
      </c>
      <c r="P621" s="44">
        <f t="shared" si="44"/>
        <v>26.659167604049493</v>
      </c>
      <c r="Q621" s="44">
        <f t="shared" si="46"/>
        <v>28.569892473118284</v>
      </c>
      <c r="AF621" s="31">
        <v>19395</v>
      </c>
      <c r="AG621" s="31">
        <v>0</v>
      </c>
      <c r="AH621" s="31">
        <v>21</v>
      </c>
      <c r="AI621" s="31">
        <v>1999</v>
      </c>
      <c r="AJ621" s="31">
        <v>62</v>
      </c>
    </row>
    <row r="622" spans="2:36">
      <c r="B622" s="1">
        <v>44</v>
      </c>
      <c r="C622" s="38">
        <f t="shared" si="36"/>
        <v>-2.4734982332155475</v>
      </c>
      <c r="D622" s="38">
        <f t="shared" si="37"/>
        <v>-1.3741496598639453</v>
      </c>
      <c r="E622" s="38">
        <f t="shared" si="38"/>
        <v>-1.828125</v>
      </c>
      <c r="F622" s="38">
        <f t="shared" si="39"/>
        <v>-1.2462462462462465</v>
      </c>
      <c r="G622" s="38">
        <f t="shared" si="40"/>
        <v>-0.75928008998875141</v>
      </c>
      <c r="H622" s="38">
        <f t="shared" si="41"/>
        <v>-0.63763440860215048</v>
      </c>
      <c r="K622" s="41">
        <v>31</v>
      </c>
      <c r="L622" s="44">
        <f t="shared" si="45"/>
        <v>9.9528857479387511</v>
      </c>
      <c r="M622" s="44">
        <f t="shared" si="44"/>
        <v>25.204081632653065</v>
      </c>
      <c r="N622" s="44">
        <f t="shared" si="44"/>
        <v>16.09375</v>
      </c>
      <c r="O622" s="44">
        <f t="shared" si="44"/>
        <v>24.524524524524519</v>
      </c>
      <c r="P622" s="44">
        <f t="shared" si="44"/>
        <v>27.784026996625425</v>
      </c>
      <c r="Q622" s="44">
        <f t="shared" si="46"/>
        <v>29.645161290322584</v>
      </c>
      <c r="AF622" s="31">
        <v>19481</v>
      </c>
      <c r="AG622" s="31">
        <v>0</v>
      </c>
      <c r="AH622" s="31">
        <v>21</v>
      </c>
      <c r="AI622" s="31">
        <v>1999</v>
      </c>
      <c r="AJ622" s="31">
        <v>63</v>
      </c>
    </row>
    <row r="623" spans="2:36">
      <c r="B623" s="1">
        <v>45</v>
      </c>
      <c r="C623" s="38">
        <f t="shared" si="36"/>
        <v>-2.3557126030624262</v>
      </c>
      <c r="D623" s="38">
        <f t="shared" si="37"/>
        <v>-1.2891156462585032</v>
      </c>
      <c r="E623" s="38">
        <f t="shared" si="38"/>
        <v>-1.7079326923076923</v>
      </c>
      <c r="F623" s="38">
        <f t="shared" si="39"/>
        <v>-1.1461461461461464</v>
      </c>
      <c r="G623" s="38">
        <f t="shared" si="40"/>
        <v>-0.64679415073115853</v>
      </c>
      <c r="H623" s="38">
        <f t="shared" si="41"/>
        <v>-0.53010752688172036</v>
      </c>
      <c r="K623" s="41">
        <v>32</v>
      </c>
      <c r="L623" s="44">
        <f t="shared" si="45"/>
        <v>11.130742049469966</v>
      </c>
      <c r="M623" s="44">
        <f t="shared" si="44"/>
        <v>26.054421768707488</v>
      </c>
      <c r="N623" s="44">
        <f t="shared" si="44"/>
        <v>17.295673076923073</v>
      </c>
      <c r="O623" s="44">
        <f t="shared" si="44"/>
        <v>25.525525525525524</v>
      </c>
      <c r="P623" s="44">
        <f t="shared" si="44"/>
        <v>28.908886389201349</v>
      </c>
      <c r="Q623" s="44">
        <f t="shared" si="46"/>
        <v>30.720430107526884</v>
      </c>
      <c r="AF623" s="31">
        <v>19529</v>
      </c>
      <c r="AG623" s="31">
        <v>0</v>
      </c>
      <c r="AH623" s="31">
        <v>21</v>
      </c>
      <c r="AI623" s="31">
        <v>1999</v>
      </c>
      <c r="AJ623" s="31">
        <v>61</v>
      </c>
    </row>
    <row r="624" spans="2:36">
      <c r="B624" s="1">
        <v>46</v>
      </c>
      <c r="C624" s="38">
        <f t="shared" si="36"/>
        <v>-2.237926972909305</v>
      </c>
      <c r="D624" s="38">
        <f t="shared" si="37"/>
        <v>-1.204081632653061</v>
      </c>
      <c r="E624" s="38">
        <f t="shared" si="38"/>
        <v>-1.5877403846153846</v>
      </c>
      <c r="F624" s="38">
        <f t="shared" si="39"/>
        <v>-1.0460460460460463</v>
      </c>
      <c r="G624" s="38">
        <f t="shared" si="40"/>
        <v>-0.53430821147356578</v>
      </c>
      <c r="H624" s="38">
        <f t="shared" si="41"/>
        <v>-0.42258064516129024</v>
      </c>
      <c r="K624" s="41">
        <v>33</v>
      </c>
      <c r="L624" s="44">
        <f t="shared" si="45"/>
        <v>12.30859835100118</v>
      </c>
      <c r="M624" s="44">
        <f t="shared" si="44"/>
        <v>26.904761904761905</v>
      </c>
      <c r="N624" s="44">
        <f t="shared" si="44"/>
        <v>18.497596153846153</v>
      </c>
      <c r="O624" s="44">
        <f t="shared" si="44"/>
        <v>26.526526526526524</v>
      </c>
      <c r="P624" s="44">
        <f t="shared" si="44"/>
        <v>30.033745781777277</v>
      </c>
      <c r="Q624" s="44">
        <f t="shared" si="46"/>
        <v>31.795698924731184</v>
      </c>
      <c r="AF624" s="31">
        <v>19681</v>
      </c>
      <c r="AG624" s="31">
        <v>0</v>
      </c>
      <c r="AH624" s="31">
        <v>21</v>
      </c>
      <c r="AI624" s="31">
        <v>1999</v>
      </c>
      <c r="AJ624" s="31">
        <v>64</v>
      </c>
    </row>
    <row r="625" spans="2:36">
      <c r="B625" s="1">
        <v>47</v>
      </c>
      <c r="C625" s="38">
        <f t="shared" si="36"/>
        <v>-2.1201413427561837</v>
      </c>
      <c r="D625" s="38">
        <f t="shared" si="37"/>
        <v>-1.1190476190476188</v>
      </c>
      <c r="E625" s="38">
        <f t="shared" si="38"/>
        <v>-1.4675480769230769</v>
      </c>
      <c r="F625" s="38">
        <f t="shared" si="39"/>
        <v>-0.94594594594594616</v>
      </c>
      <c r="G625" s="38">
        <f t="shared" si="40"/>
        <v>-0.42182227221597296</v>
      </c>
      <c r="H625" s="38">
        <f t="shared" si="41"/>
        <v>-0.31505376344086017</v>
      </c>
      <c r="K625" s="41">
        <v>34</v>
      </c>
      <c r="L625" s="44">
        <f t="shared" si="45"/>
        <v>13.486454652532395</v>
      </c>
      <c r="M625" s="44">
        <f t="shared" si="44"/>
        <v>27.755102040816332</v>
      </c>
      <c r="N625" s="44">
        <f t="shared" si="44"/>
        <v>19.69951923076923</v>
      </c>
      <c r="O625" s="44">
        <f t="shared" si="44"/>
        <v>27.527527527527525</v>
      </c>
      <c r="P625" s="44">
        <f t="shared" si="44"/>
        <v>31.158605174353205</v>
      </c>
      <c r="Q625" s="44">
        <f t="shared" si="46"/>
        <v>32.870967741935488</v>
      </c>
      <c r="AF625" s="31">
        <v>19803</v>
      </c>
      <c r="AG625" s="31">
        <v>0</v>
      </c>
      <c r="AH625" s="31">
        <v>21</v>
      </c>
      <c r="AI625" s="31">
        <v>1999</v>
      </c>
      <c r="AJ625" s="31">
        <v>52</v>
      </c>
    </row>
    <row r="626" spans="2:36">
      <c r="B626" s="1">
        <v>48</v>
      </c>
      <c r="C626" s="38">
        <f t="shared" si="36"/>
        <v>-2.0023557126030624</v>
      </c>
      <c r="D626" s="38">
        <f t="shared" si="37"/>
        <v>-1.0340136054421767</v>
      </c>
      <c r="E626" s="38">
        <f t="shared" si="38"/>
        <v>-1.3473557692307694</v>
      </c>
      <c r="F626" s="38">
        <f t="shared" si="39"/>
        <v>-0.8458458458458461</v>
      </c>
      <c r="G626" s="38">
        <f t="shared" si="40"/>
        <v>-0.3093363329583802</v>
      </c>
      <c r="H626" s="38">
        <f t="shared" si="41"/>
        <v>-0.20752688172043007</v>
      </c>
      <c r="K626" s="41">
        <v>35</v>
      </c>
      <c r="L626" s="44">
        <f t="shared" si="45"/>
        <v>14.664310954063609</v>
      </c>
      <c r="M626" s="44">
        <f t="shared" si="44"/>
        <v>28.605442176870749</v>
      </c>
      <c r="N626" s="44">
        <f t="shared" si="44"/>
        <v>20.901442307692307</v>
      </c>
      <c r="O626" s="44">
        <f t="shared" si="44"/>
        <v>28.528528528528525</v>
      </c>
      <c r="P626" s="44">
        <f t="shared" si="44"/>
        <v>32.283464566929133</v>
      </c>
      <c r="Q626" s="44">
        <f t="shared" si="46"/>
        <v>33.946236559139791</v>
      </c>
      <c r="AF626" s="31">
        <v>19922</v>
      </c>
      <c r="AG626" s="31">
        <v>0</v>
      </c>
      <c r="AH626" s="31">
        <v>21</v>
      </c>
      <c r="AI626" s="31">
        <v>1999</v>
      </c>
      <c r="AJ626" s="31">
        <v>60</v>
      </c>
    </row>
    <row r="627" spans="2:36">
      <c r="B627" s="1">
        <v>49</v>
      </c>
      <c r="C627" s="38">
        <f t="shared" si="36"/>
        <v>-1.884570082449941</v>
      </c>
      <c r="D627" s="38">
        <f t="shared" si="37"/>
        <v>-0.94897959183673442</v>
      </c>
      <c r="E627" s="38">
        <f t="shared" si="38"/>
        <v>-1.2271634615384617</v>
      </c>
      <c r="F627" s="38">
        <f t="shared" si="39"/>
        <v>-0.74574574574574604</v>
      </c>
      <c r="G627" s="38">
        <f t="shared" si="40"/>
        <v>-0.19685039370078738</v>
      </c>
      <c r="H627" s="38">
        <f t="shared" si="41"/>
        <v>-9.9999999999999964E-2</v>
      </c>
      <c r="K627" s="41">
        <v>36</v>
      </c>
      <c r="L627" s="44">
        <f t="shared" si="45"/>
        <v>15.842167255594816</v>
      </c>
      <c r="M627" s="44">
        <f t="shared" si="44"/>
        <v>29.455782312925173</v>
      </c>
      <c r="N627" s="44">
        <f t="shared" si="44"/>
        <v>22.103365384615383</v>
      </c>
      <c r="O627" s="44">
        <f t="shared" si="44"/>
        <v>29.529529529529526</v>
      </c>
      <c r="P627" s="44">
        <f t="shared" si="44"/>
        <v>33.408323959505061</v>
      </c>
      <c r="Q627" s="44">
        <f t="shared" si="46"/>
        <v>35.021505376344088</v>
      </c>
      <c r="AF627" s="31">
        <v>20015</v>
      </c>
      <c r="AG627" s="31">
        <v>0</v>
      </c>
      <c r="AH627" s="31">
        <v>21</v>
      </c>
      <c r="AI627" s="31">
        <v>1999</v>
      </c>
      <c r="AJ627" s="31">
        <v>39</v>
      </c>
    </row>
    <row r="628" spans="2:36">
      <c r="B628" s="1">
        <v>50</v>
      </c>
      <c r="C628" s="38">
        <f t="shared" si="36"/>
        <v>-1.7667844522968197</v>
      </c>
      <c r="D628" s="38">
        <f t="shared" si="37"/>
        <v>-0.86394557823129225</v>
      </c>
      <c r="E628" s="38">
        <f t="shared" si="38"/>
        <v>-1.106971153846154</v>
      </c>
      <c r="F628" s="38">
        <f t="shared" si="39"/>
        <v>-0.64564564564564597</v>
      </c>
      <c r="G628" s="38">
        <f t="shared" si="40"/>
        <v>-8.4364454443194598E-2</v>
      </c>
      <c r="H628" s="38">
        <f t="shared" si="41"/>
        <v>7.5268817204301374E-3</v>
      </c>
      <c r="K628" s="41">
        <v>37</v>
      </c>
      <c r="L628" s="44">
        <f t="shared" si="45"/>
        <v>17.020023557126031</v>
      </c>
      <c r="M628" s="44">
        <f t="shared" si="44"/>
        <v>30.306122448979593</v>
      </c>
      <c r="N628" s="44">
        <f t="shared" si="44"/>
        <v>23.305288461538463</v>
      </c>
      <c r="O628" s="44">
        <f t="shared" si="44"/>
        <v>30.530530530530527</v>
      </c>
      <c r="P628" s="44">
        <f t="shared" si="44"/>
        <v>34.533183352080989</v>
      </c>
      <c r="Q628" s="44">
        <f t="shared" si="46"/>
        <v>36.096774193548384</v>
      </c>
      <c r="AF628" s="31">
        <v>20049</v>
      </c>
      <c r="AG628" s="31">
        <v>0</v>
      </c>
      <c r="AH628" s="31">
        <v>21</v>
      </c>
      <c r="AI628" s="31">
        <v>1999</v>
      </c>
      <c r="AJ628" s="31">
        <v>42</v>
      </c>
    </row>
    <row r="629" spans="2:36">
      <c r="B629" s="1">
        <v>51</v>
      </c>
      <c r="C629" s="38">
        <f t="shared" si="36"/>
        <v>-1.6489988221436984</v>
      </c>
      <c r="D629" s="38">
        <f t="shared" si="37"/>
        <v>-0.77891156462585009</v>
      </c>
      <c r="E629" s="38">
        <f t="shared" si="38"/>
        <v>-0.98677884615384626</v>
      </c>
      <c r="F629" s="38">
        <f t="shared" si="39"/>
        <v>-0.5455455455455458</v>
      </c>
      <c r="G629" s="38">
        <f t="shared" si="40"/>
        <v>2.8121484814398197E-2</v>
      </c>
      <c r="H629" s="38">
        <f t="shared" si="41"/>
        <v>0.11505376344086024</v>
      </c>
      <c r="K629" s="41">
        <v>38</v>
      </c>
      <c r="L629" s="44">
        <f t="shared" si="45"/>
        <v>18.197879858657245</v>
      </c>
      <c r="M629" s="44">
        <f t="shared" si="44"/>
        <v>31.156462585034017</v>
      </c>
      <c r="N629" s="44">
        <f t="shared" si="44"/>
        <v>24.507211538461537</v>
      </c>
      <c r="O629" s="44">
        <f t="shared" si="44"/>
        <v>31.531531531531527</v>
      </c>
      <c r="P629" s="44">
        <f t="shared" si="44"/>
        <v>35.658042744656917</v>
      </c>
      <c r="Q629" s="44">
        <f t="shared" si="46"/>
        <v>37.172043010752688</v>
      </c>
      <c r="AF629" s="31">
        <v>20053</v>
      </c>
      <c r="AG629" s="31">
        <v>0</v>
      </c>
      <c r="AH629" s="31">
        <v>21</v>
      </c>
      <c r="AI629" s="31">
        <v>1999</v>
      </c>
      <c r="AJ629" s="31">
        <v>66</v>
      </c>
    </row>
    <row r="630" spans="2:36">
      <c r="B630" s="1">
        <v>52</v>
      </c>
      <c r="C630" s="38">
        <f t="shared" si="36"/>
        <v>-1.5312131919905771</v>
      </c>
      <c r="D630" s="38">
        <f t="shared" si="37"/>
        <v>-0.69387755102040793</v>
      </c>
      <c r="E630" s="38">
        <f t="shared" si="38"/>
        <v>-0.86658653846153855</v>
      </c>
      <c r="F630" s="38">
        <f t="shared" si="39"/>
        <v>-0.44544544544544573</v>
      </c>
      <c r="G630" s="38">
        <f t="shared" si="40"/>
        <v>0.14060742407199101</v>
      </c>
      <c r="H630" s="38">
        <f t="shared" si="41"/>
        <v>0.22258064516129034</v>
      </c>
      <c r="K630" s="41">
        <v>39</v>
      </c>
      <c r="L630" s="44">
        <f t="shared" si="45"/>
        <v>19.375736160188456</v>
      </c>
      <c r="M630" s="44">
        <f t="shared" si="44"/>
        <v>32.006802721088434</v>
      </c>
      <c r="N630" s="44">
        <f t="shared" si="44"/>
        <v>25.709134615384617</v>
      </c>
      <c r="O630" s="44">
        <f t="shared" si="44"/>
        <v>32.532532532532528</v>
      </c>
      <c r="P630" s="44">
        <f t="shared" si="44"/>
        <v>36.782902137232846</v>
      </c>
      <c r="Q630" s="44">
        <f t="shared" si="46"/>
        <v>38.247311827956992</v>
      </c>
      <c r="AF630" s="31">
        <v>20124</v>
      </c>
      <c r="AG630" s="31">
        <v>0</v>
      </c>
      <c r="AH630" s="31">
        <v>21</v>
      </c>
      <c r="AI630" s="31">
        <v>1999</v>
      </c>
      <c r="AJ630" s="31">
        <v>70</v>
      </c>
    </row>
    <row r="631" spans="2:36">
      <c r="B631" s="1">
        <v>53</v>
      </c>
      <c r="C631" s="38">
        <f t="shared" si="36"/>
        <v>-1.4134275618374559</v>
      </c>
      <c r="D631" s="38">
        <f t="shared" si="37"/>
        <v>-0.60884353741496566</v>
      </c>
      <c r="E631" s="38">
        <f t="shared" si="38"/>
        <v>-0.74639423076923084</v>
      </c>
      <c r="F631" s="38">
        <f t="shared" si="39"/>
        <v>-0.34534534534534561</v>
      </c>
      <c r="G631" s="38">
        <f t="shared" si="40"/>
        <v>0.25309336332958376</v>
      </c>
      <c r="H631" s="38">
        <f t="shared" si="41"/>
        <v>0.33010752688172046</v>
      </c>
      <c r="K631" s="41">
        <v>40</v>
      </c>
      <c r="L631" s="44">
        <f t="shared" si="45"/>
        <v>20.553592461719671</v>
      </c>
      <c r="M631" s="44">
        <f t="shared" si="45"/>
        <v>32.857142857142861</v>
      </c>
      <c r="N631" s="44">
        <f t="shared" si="45"/>
        <v>26.911057692307693</v>
      </c>
      <c r="O631" s="44">
        <f t="shared" si="45"/>
        <v>33.533533533533529</v>
      </c>
      <c r="P631" s="44">
        <f t="shared" si="45"/>
        <v>37.907761529808774</v>
      </c>
      <c r="Q631" s="44">
        <f t="shared" si="46"/>
        <v>39.322580645161295</v>
      </c>
      <c r="AF631" s="31">
        <v>20382</v>
      </c>
      <c r="AG631" s="31">
        <v>0</v>
      </c>
      <c r="AH631" s="31">
        <v>21</v>
      </c>
      <c r="AI631" s="31">
        <v>1999</v>
      </c>
      <c r="AJ631" s="31">
        <v>76</v>
      </c>
    </row>
    <row r="632" spans="2:36">
      <c r="B632" s="1">
        <v>54</v>
      </c>
      <c r="C632" s="38">
        <f t="shared" si="36"/>
        <v>-1.2956419316843344</v>
      </c>
      <c r="D632" s="38">
        <f t="shared" si="37"/>
        <v>-0.5238095238095235</v>
      </c>
      <c r="E632" s="38">
        <f t="shared" si="38"/>
        <v>-0.62620192307692313</v>
      </c>
      <c r="F632" s="38">
        <f t="shared" si="39"/>
        <v>-0.24524524524524552</v>
      </c>
      <c r="G632" s="38">
        <f t="shared" si="40"/>
        <v>0.36557930258717658</v>
      </c>
      <c r="H632" s="38">
        <f t="shared" si="41"/>
        <v>0.43763440860215053</v>
      </c>
      <c r="K632" s="41">
        <v>41</v>
      </c>
      <c r="L632" s="44">
        <f t="shared" si="45"/>
        <v>21.731448763250881</v>
      </c>
      <c r="M632" s="44">
        <f t="shared" si="45"/>
        <v>33.707482993197281</v>
      </c>
      <c r="N632" s="44">
        <f t="shared" si="45"/>
        <v>28.11298076923077</v>
      </c>
      <c r="O632" s="44">
        <f t="shared" si="45"/>
        <v>34.534534534534529</v>
      </c>
      <c r="P632" s="44">
        <f t="shared" si="45"/>
        <v>39.032620922384702</v>
      </c>
      <c r="Q632" s="44">
        <f t="shared" si="46"/>
        <v>40.397849462365592</v>
      </c>
      <c r="AF632" s="31">
        <v>20445</v>
      </c>
      <c r="AG632" s="31">
        <v>0</v>
      </c>
      <c r="AH632" s="31">
        <v>21</v>
      </c>
      <c r="AI632" s="31">
        <v>1999</v>
      </c>
      <c r="AJ632" s="31">
        <v>57</v>
      </c>
    </row>
    <row r="633" spans="2:36">
      <c r="B633" s="1">
        <v>55</v>
      </c>
      <c r="C633" s="38">
        <f t="shared" si="36"/>
        <v>-1.1778563015312131</v>
      </c>
      <c r="D633" s="38">
        <f t="shared" si="37"/>
        <v>-0.43877551020408134</v>
      </c>
      <c r="E633" s="38">
        <f t="shared" si="38"/>
        <v>-0.50600961538461542</v>
      </c>
      <c r="F633" s="38">
        <f t="shared" si="39"/>
        <v>-0.14514514514514543</v>
      </c>
      <c r="G633" s="38">
        <f t="shared" si="40"/>
        <v>0.4780652418447694</v>
      </c>
      <c r="H633" s="38">
        <f t="shared" si="41"/>
        <v>0.54516129032258065</v>
      </c>
      <c r="K633" s="41">
        <v>42</v>
      </c>
      <c r="L633" s="44">
        <f t="shared" si="45"/>
        <v>22.909305064782096</v>
      </c>
      <c r="M633" s="44">
        <f t="shared" si="45"/>
        <v>34.557823129251702</v>
      </c>
      <c r="N633" s="44">
        <f t="shared" si="45"/>
        <v>29.314903846153847</v>
      </c>
      <c r="O633" s="44">
        <f t="shared" si="45"/>
        <v>35.53553553553553</v>
      </c>
      <c r="P633" s="44">
        <f t="shared" si="45"/>
        <v>40.15748031496063</v>
      </c>
      <c r="Q633" s="44">
        <f t="shared" si="46"/>
        <v>41.473118279569896</v>
      </c>
      <c r="AF633" s="31">
        <v>20487</v>
      </c>
      <c r="AG633" s="31">
        <v>0</v>
      </c>
      <c r="AH633" s="31">
        <v>21</v>
      </c>
      <c r="AI633" s="31">
        <v>1999</v>
      </c>
      <c r="AJ633" s="31">
        <v>87</v>
      </c>
    </row>
    <row r="634" spans="2:36">
      <c r="B634" s="1">
        <v>56</v>
      </c>
      <c r="C634" s="38">
        <f t="shared" si="36"/>
        <v>-1.0600706713780919</v>
      </c>
      <c r="D634" s="38">
        <f t="shared" si="37"/>
        <v>-0.35374149659863918</v>
      </c>
      <c r="E634" s="38">
        <f t="shared" si="38"/>
        <v>-0.38581730769230776</v>
      </c>
      <c r="F634" s="38">
        <f t="shared" si="39"/>
        <v>-4.5045045045045327E-2</v>
      </c>
      <c r="G634" s="38">
        <f t="shared" si="40"/>
        <v>0.59055118110236215</v>
      </c>
      <c r="H634" s="38">
        <f t="shared" si="41"/>
        <v>0.65268817204301077</v>
      </c>
      <c r="K634" s="41">
        <v>43</v>
      </c>
      <c r="L634" s="44">
        <f t="shared" si="45"/>
        <v>24.08716136631331</v>
      </c>
      <c r="M634" s="44">
        <f t="shared" si="45"/>
        <v>35.408163265306129</v>
      </c>
      <c r="N634" s="44">
        <f t="shared" si="45"/>
        <v>30.516826923076923</v>
      </c>
      <c r="O634" s="44">
        <f t="shared" si="45"/>
        <v>36.536536536536531</v>
      </c>
      <c r="P634" s="44">
        <f t="shared" si="45"/>
        <v>41.282339707536558</v>
      </c>
      <c r="Q634" s="44">
        <f t="shared" si="46"/>
        <v>42.548387096774192</v>
      </c>
      <c r="AF634" s="31">
        <v>20547</v>
      </c>
      <c r="AG634" s="31">
        <v>0</v>
      </c>
      <c r="AH634" s="31">
        <v>21</v>
      </c>
      <c r="AI634" s="31">
        <v>1999</v>
      </c>
      <c r="AJ634" s="31">
        <v>74</v>
      </c>
    </row>
    <row r="635" spans="2:36">
      <c r="B635" s="1">
        <v>57</v>
      </c>
      <c r="C635" s="38">
        <f t="shared" ref="C635:C666" si="47">(B635-65)/8.49</f>
        <v>-0.94228504122497048</v>
      </c>
      <c r="D635" s="38">
        <f t="shared" ref="D635:D666" si="48">(B635-60.16)/11.76</f>
        <v>-0.26870748299319697</v>
      </c>
      <c r="E635" s="38">
        <f t="shared" ref="E635:E666" si="49">(B635-59.21)/8.32</f>
        <v>-0.26562500000000011</v>
      </c>
      <c r="F635" s="38">
        <f t="shared" ref="F635:F666" si="50">(B635-56.45)/9.99</f>
        <v>5.5055055055054772E-2</v>
      </c>
      <c r="G635" s="38">
        <f t="shared" ref="G635:G666" si="51">(B635-50.75)/8.89</f>
        <v>0.70303712035995491</v>
      </c>
      <c r="H635" s="38">
        <f t="shared" ref="H635:H666" si="52">(B635-49.93)/9.3</f>
        <v>0.76021505376344078</v>
      </c>
      <c r="K635" s="41">
        <v>44</v>
      </c>
      <c r="L635" s="44">
        <f t="shared" si="45"/>
        <v>25.265017667844525</v>
      </c>
      <c r="M635" s="44">
        <f t="shared" si="45"/>
        <v>36.258503401360542</v>
      </c>
      <c r="N635" s="44">
        <f t="shared" si="45"/>
        <v>31.71875</v>
      </c>
      <c r="O635" s="44">
        <f t="shared" si="45"/>
        <v>37.537537537537531</v>
      </c>
      <c r="P635" s="44">
        <f t="shared" si="45"/>
        <v>42.407199100112486</v>
      </c>
      <c r="Q635" s="44">
        <f t="shared" si="46"/>
        <v>43.623655913978496</v>
      </c>
      <c r="AF635" s="31">
        <v>20657</v>
      </c>
      <c r="AG635" s="31">
        <v>0</v>
      </c>
      <c r="AH635" s="31">
        <v>21</v>
      </c>
      <c r="AI635" s="31">
        <v>1999</v>
      </c>
      <c r="AJ635" s="31">
        <v>65</v>
      </c>
    </row>
    <row r="636" spans="2:36">
      <c r="B636" s="1">
        <v>58</v>
      </c>
      <c r="C636" s="38">
        <f t="shared" si="47"/>
        <v>-0.82449941107184921</v>
      </c>
      <c r="D636" s="38">
        <f t="shared" si="48"/>
        <v>-0.18367346938775481</v>
      </c>
      <c r="E636" s="38">
        <f t="shared" si="49"/>
        <v>-0.1454326923076924</v>
      </c>
      <c r="F636" s="38">
        <f t="shared" si="50"/>
        <v>0.15515515515515488</v>
      </c>
      <c r="G636" s="38">
        <f t="shared" si="51"/>
        <v>0.81552305961754779</v>
      </c>
      <c r="H636" s="38">
        <f t="shared" si="52"/>
        <v>0.86774193548387091</v>
      </c>
      <c r="K636" s="41">
        <v>45</v>
      </c>
      <c r="L636" s="44">
        <f t="shared" si="45"/>
        <v>26.442873969375739</v>
      </c>
      <c r="M636" s="44">
        <f t="shared" si="45"/>
        <v>37.10884353741497</v>
      </c>
      <c r="N636" s="44">
        <f t="shared" si="45"/>
        <v>32.92067307692308</v>
      </c>
      <c r="O636" s="44">
        <f t="shared" si="45"/>
        <v>38.538538538538532</v>
      </c>
      <c r="P636" s="44">
        <f t="shared" si="45"/>
        <v>43.532058492688414</v>
      </c>
      <c r="Q636" s="44">
        <f t="shared" si="46"/>
        <v>44.6989247311828</v>
      </c>
      <c r="AF636" s="31">
        <v>20661</v>
      </c>
      <c r="AG636" s="31">
        <v>0</v>
      </c>
      <c r="AH636" s="31">
        <v>21</v>
      </c>
      <c r="AI636" s="31">
        <v>1999</v>
      </c>
      <c r="AJ636" s="31">
        <v>43</v>
      </c>
    </row>
    <row r="637" spans="2:36">
      <c r="B637" s="1">
        <v>59</v>
      </c>
      <c r="C637" s="38">
        <f t="shared" si="47"/>
        <v>-0.70671378091872794</v>
      </c>
      <c r="D637" s="38">
        <f t="shared" si="48"/>
        <v>-9.8639455782312632E-2</v>
      </c>
      <c r="E637" s="38">
        <f t="shared" si="49"/>
        <v>-2.5240384615384717E-2</v>
      </c>
      <c r="F637" s="38">
        <f t="shared" si="50"/>
        <v>0.25525525525525494</v>
      </c>
      <c r="G637" s="38">
        <f t="shared" si="51"/>
        <v>0.92800899887514054</v>
      </c>
      <c r="H637" s="38">
        <f t="shared" si="52"/>
        <v>0.97526881720430103</v>
      </c>
      <c r="K637" s="41">
        <v>46</v>
      </c>
      <c r="L637" s="44">
        <f t="shared" si="45"/>
        <v>27.62073027090695</v>
      </c>
      <c r="M637" s="44">
        <f t="shared" si="45"/>
        <v>37.95918367346939</v>
      </c>
      <c r="N637" s="44">
        <f t="shared" si="45"/>
        <v>34.122596153846153</v>
      </c>
      <c r="O637" s="44">
        <f t="shared" si="45"/>
        <v>39.539539539539533</v>
      </c>
      <c r="P637" s="44">
        <f t="shared" si="45"/>
        <v>44.656917885264342</v>
      </c>
      <c r="Q637" s="44">
        <f t="shared" si="46"/>
        <v>45.774193548387096</v>
      </c>
      <c r="AF637" s="31">
        <v>20716</v>
      </c>
      <c r="AG637" s="31">
        <v>0</v>
      </c>
      <c r="AH637" s="31">
        <v>21</v>
      </c>
      <c r="AI637" s="31">
        <v>1999</v>
      </c>
      <c r="AJ637" s="31">
        <v>55</v>
      </c>
    </row>
    <row r="638" spans="2:36">
      <c r="B638" s="1">
        <v>60</v>
      </c>
      <c r="C638" s="38">
        <f t="shared" si="47"/>
        <v>-0.58892815076560656</v>
      </c>
      <c r="D638" s="38">
        <f t="shared" si="48"/>
        <v>-1.3605442176870458E-2</v>
      </c>
      <c r="E638" s="38">
        <f t="shared" si="49"/>
        <v>9.4951923076922976E-2</v>
      </c>
      <c r="F638" s="38">
        <f t="shared" si="50"/>
        <v>0.35535535535535506</v>
      </c>
      <c r="G638" s="38">
        <f t="shared" si="51"/>
        <v>1.0404949381327333</v>
      </c>
      <c r="H638" s="38">
        <f t="shared" si="52"/>
        <v>1.0827956989247312</v>
      </c>
      <c r="K638" s="41">
        <v>47</v>
      </c>
      <c r="L638" s="44">
        <f t="shared" si="45"/>
        <v>28.798586572438161</v>
      </c>
      <c r="M638" s="44">
        <f t="shared" si="45"/>
        <v>38.80952380952381</v>
      </c>
      <c r="N638" s="44">
        <f t="shared" si="45"/>
        <v>35.324519230769234</v>
      </c>
      <c r="O638" s="44">
        <f t="shared" si="45"/>
        <v>40.54054054054054</v>
      </c>
      <c r="P638" s="44">
        <f t="shared" si="45"/>
        <v>45.78177727784027</v>
      </c>
      <c r="Q638" s="44">
        <f t="shared" si="46"/>
        <v>46.8494623655914</v>
      </c>
      <c r="AF638" s="31">
        <v>20723</v>
      </c>
      <c r="AG638" s="31">
        <v>0</v>
      </c>
      <c r="AH638" s="31">
        <v>21</v>
      </c>
      <c r="AI638" s="31">
        <v>1999</v>
      </c>
      <c r="AJ638" s="31">
        <v>39</v>
      </c>
    </row>
    <row r="639" spans="2:36">
      <c r="B639" s="1">
        <v>61</v>
      </c>
      <c r="C639" s="38">
        <f t="shared" si="47"/>
        <v>-0.47114252061248524</v>
      </c>
      <c r="D639" s="38">
        <f t="shared" si="48"/>
        <v>7.1428571428571716E-2</v>
      </c>
      <c r="E639" s="38">
        <f t="shared" si="49"/>
        <v>0.21514423076923067</v>
      </c>
      <c r="F639" s="38">
        <f t="shared" si="50"/>
        <v>0.45545545545545518</v>
      </c>
      <c r="G639" s="38">
        <f t="shared" si="51"/>
        <v>1.1529808773903261</v>
      </c>
      <c r="H639" s="38">
        <f t="shared" si="52"/>
        <v>1.1903225806451612</v>
      </c>
      <c r="K639" s="41">
        <v>48</v>
      </c>
      <c r="L639" s="44">
        <f t="shared" si="45"/>
        <v>29.976442873969376</v>
      </c>
      <c r="M639" s="44">
        <f t="shared" si="45"/>
        <v>39.659863945578238</v>
      </c>
      <c r="N639" s="44">
        <f t="shared" si="45"/>
        <v>36.526442307692307</v>
      </c>
      <c r="O639" s="44">
        <f t="shared" si="45"/>
        <v>41.541541541541541</v>
      </c>
      <c r="P639" s="44">
        <f t="shared" si="45"/>
        <v>46.906636670416198</v>
      </c>
      <c r="Q639" s="44">
        <f t="shared" si="46"/>
        <v>47.924731182795696</v>
      </c>
      <c r="AF639" s="31">
        <v>21061</v>
      </c>
      <c r="AG639" s="31">
        <v>0</v>
      </c>
      <c r="AH639" s="31">
        <v>21</v>
      </c>
      <c r="AI639" s="31">
        <v>1999</v>
      </c>
      <c r="AJ639" s="31">
        <v>48</v>
      </c>
    </row>
    <row r="640" spans="2:36">
      <c r="B640" s="1">
        <v>62</v>
      </c>
      <c r="C640" s="38">
        <f t="shared" si="47"/>
        <v>-0.35335689045936397</v>
      </c>
      <c r="D640" s="38">
        <f t="shared" si="48"/>
        <v>0.15646258503401389</v>
      </c>
      <c r="E640" s="38">
        <f t="shared" si="49"/>
        <v>0.33533653846153832</v>
      </c>
      <c r="F640" s="38">
        <f t="shared" si="50"/>
        <v>0.55555555555555525</v>
      </c>
      <c r="G640" s="38">
        <f t="shared" si="51"/>
        <v>1.2654668166479188</v>
      </c>
      <c r="H640" s="38">
        <f t="shared" si="52"/>
        <v>1.2978494623655914</v>
      </c>
      <c r="K640" s="41">
        <v>49</v>
      </c>
      <c r="L640" s="44">
        <f t="shared" si="45"/>
        <v>31.15429917550059</v>
      </c>
      <c r="M640" s="44">
        <f t="shared" si="45"/>
        <v>40.510204081632658</v>
      </c>
      <c r="N640" s="44">
        <f t="shared" si="45"/>
        <v>37.728365384615387</v>
      </c>
      <c r="O640" s="44">
        <f t="shared" si="45"/>
        <v>42.542542542542542</v>
      </c>
      <c r="P640" s="44">
        <f t="shared" si="45"/>
        <v>48.031496062992126</v>
      </c>
      <c r="Q640" s="44">
        <f t="shared" si="46"/>
        <v>49</v>
      </c>
      <c r="AF640" s="31">
        <v>21123</v>
      </c>
      <c r="AG640" s="31">
        <v>0</v>
      </c>
      <c r="AH640" s="31">
        <v>21</v>
      </c>
      <c r="AI640" s="31">
        <v>1999</v>
      </c>
      <c r="AJ640" s="31">
        <v>50</v>
      </c>
    </row>
    <row r="641" spans="2:36">
      <c r="B641" s="1">
        <v>63</v>
      </c>
      <c r="C641" s="38">
        <f t="shared" si="47"/>
        <v>-0.23557126030624262</v>
      </c>
      <c r="D641" s="38">
        <f t="shared" si="48"/>
        <v>0.24149659863945608</v>
      </c>
      <c r="E641" s="38">
        <f t="shared" si="49"/>
        <v>0.45552884615384603</v>
      </c>
      <c r="F641" s="38">
        <f t="shared" si="50"/>
        <v>0.65565565565565531</v>
      </c>
      <c r="G641" s="38">
        <f t="shared" si="51"/>
        <v>1.3779527559055118</v>
      </c>
      <c r="H641" s="38">
        <f t="shared" si="52"/>
        <v>1.4053763440860214</v>
      </c>
      <c r="K641" s="41">
        <v>50</v>
      </c>
      <c r="L641" s="44">
        <f t="shared" si="45"/>
        <v>32.332155477031804</v>
      </c>
      <c r="M641" s="44">
        <f t="shared" si="45"/>
        <v>41.360544217687078</v>
      </c>
      <c r="N641" s="44">
        <f t="shared" si="45"/>
        <v>38.93028846153846</v>
      </c>
      <c r="O641" s="44">
        <f t="shared" si="45"/>
        <v>43.543543543543542</v>
      </c>
      <c r="P641" s="44">
        <f t="shared" si="45"/>
        <v>49.156355455568054</v>
      </c>
      <c r="Q641" s="44">
        <f t="shared" si="46"/>
        <v>50.075268817204304</v>
      </c>
      <c r="AF641" s="31">
        <v>21349</v>
      </c>
      <c r="AG641" s="31">
        <v>0</v>
      </c>
      <c r="AH641" s="31">
        <v>21</v>
      </c>
      <c r="AI641" s="31">
        <v>1999</v>
      </c>
      <c r="AJ641" s="31">
        <v>56</v>
      </c>
    </row>
    <row r="642" spans="2:36">
      <c r="B642" s="1">
        <v>64</v>
      </c>
      <c r="C642" s="38">
        <f t="shared" si="47"/>
        <v>-0.11778563015312131</v>
      </c>
      <c r="D642" s="38">
        <f t="shared" si="48"/>
        <v>0.32653061224489827</v>
      </c>
      <c r="E642" s="38">
        <f t="shared" si="49"/>
        <v>0.57572115384615374</v>
      </c>
      <c r="F642" s="38">
        <f t="shared" si="50"/>
        <v>0.75575575575575549</v>
      </c>
      <c r="G642" s="38">
        <f t="shared" si="51"/>
        <v>1.4904386951631046</v>
      </c>
      <c r="H642" s="38">
        <f t="shared" si="52"/>
        <v>1.5129032258064514</v>
      </c>
      <c r="K642" s="41">
        <v>51</v>
      </c>
      <c r="L642" s="44">
        <f t="shared" si="45"/>
        <v>33.510011778563012</v>
      </c>
      <c r="M642" s="44">
        <f t="shared" si="45"/>
        <v>42.210884353741498</v>
      </c>
      <c r="N642" s="44">
        <f t="shared" si="45"/>
        <v>40.132211538461533</v>
      </c>
      <c r="O642" s="44">
        <f t="shared" si="45"/>
        <v>44.544544544544543</v>
      </c>
      <c r="P642" s="44">
        <f t="shared" si="45"/>
        <v>50.281214848143982</v>
      </c>
      <c r="Q642" s="44">
        <f t="shared" si="46"/>
        <v>51.1505376344086</v>
      </c>
      <c r="AF642" s="31">
        <v>21449</v>
      </c>
      <c r="AG642" s="31">
        <v>0</v>
      </c>
      <c r="AH642" s="31">
        <v>21</v>
      </c>
      <c r="AI642" s="31">
        <v>1999</v>
      </c>
      <c r="AJ642" s="31">
        <v>57</v>
      </c>
    </row>
    <row r="643" spans="2:36">
      <c r="B643" s="1">
        <v>65</v>
      </c>
      <c r="C643" s="38">
        <f t="shared" si="47"/>
        <v>0</v>
      </c>
      <c r="D643" s="38">
        <f t="shared" si="48"/>
        <v>0.41156462585034043</v>
      </c>
      <c r="E643" s="38">
        <f t="shared" si="49"/>
        <v>0.69591346153846145</v>
      </c>
      <c r="F643" s="38">
        <f t="shared" si="50"/>
        <v>0.85585585585585555</v>
      </c>
      <c r="G643" s="38">
        <f t="shared" si="51"/>
        <v>1.6029246344206973</v>
      </c>
      <c r="H643" s="38">
        <f t="shared" si="52"/>
        <v>1.6204301075268817</v>
      </c>
      <c r="K643" s="41">
        <v>52</v>
      </c>
      <c r="L643" s="44">
        <f t="shared" si="45"/>
        <v>34.687868080094226</v>
      </c>
      <c r="M643" s="44">
        <f t="shared" si="45"/>
        <v>43.061224489795919</v>
      </c>
      <c r="N643" s="44">
        <f t="shared" si="45"/>
        <v>41.334134615384613</v>
      </c>
      <c r="O643" s="44">
        <f t="shared" si="45"/>
        <v>45.545545545545544</v>
      </c>
      <c r="P643" s="44">
        <f t="shared" si="45"/>
        <v>51.40607424071991</v>
      </c>
      <c r="Q643" s="44">
        <f t="shared" si="46"/>
        <v>52.225806451612904</v>
      </c>
      <c r="AF643" s="31">
        <v>22214</v>
      </c>
      <c r="AG643" s="31">
        <v>0</v>
      </c>
      <c r="AH643" s="31">
        <v>21</v>
      </c>
      <c r="AI643" s="31">
        <v>1999</v>
      </c>
      <c r="AJ643" s="31">
        <v>63</v>
      </c>
    </row>
    <row r="644" spans="2:36">
      <c r="B644" s="1">
        <v>66</v>
      </c>
      <c r="C644" s="38">
        <f t="shared" si="47"/>
        <v>0.11778563015312131</v>
      </c>
      <c r="D644" s="38">
        <f t="shared" si="48"/>
        <v>0.49659863945578259</v>
      </c>
      <c r="E644" s="38">
        <f t="shared" si="49"/>
        <v>0.81610576923076905</v>
      </c>
      <c r="F644" s="38">
        <f t="shared" si="50"/>
        <v>0.95595595595595562</v>
      </c>
      <c r="G644" s="38">
        <f t="shared" si="51"/>
        <v>1.7154105736782901</v>
      </c>
      <c r="H644" s="38">
        <f t="shared" si="52"/>
        <v>1.7279569892473117</v>
      </c>
      <c r="K644" s="41">
        <v>53</v>
      </c>
      <c r="L644" s="44">
        <f t="shared" si="45"/>
        <v>35.865724381625441</v>
      </c>
      <c r="M644" s="44">
        <f t="shared" si="45"/>
        <v>43.911564625850346</v>
      </c>
      <c r="N644" s="44">
        <f t="shared" si="45"/>
        <v>42.536057692307693</v>
      </c>
      <c r="O644" s="44">
        <f t="shared" si="45"/>
        <v>46.546546546546544</v>
      </c>
      <c r="P644" s="44">
        <f t="shared" si="45"/>
        <v>52.530933633295838</v>
      </c>
      <c r="Q644" s="44">
        <f t="shared" si="46"/>
        <v>53.301075268817208</v>
      </c>
      <c r="AF644" s="31">
        <v>23007</v>
      </c>
      <c r="AG644" s="31">
        <v>0</v>
      </c>
      <c r="AH644" s="31">
        <v>21</v>
      </c>
      <c r="AI644" s="31">
        <v>1999</v>
      </c>
      <c r="AJ644" s="31">
        <v>52</v>
      </c>
    </row>
    <row r="645" spans="2:36">
      <c r="B645" s="1">
        <v>67</v>
      </c>
      <c r="C645" s="38">
        <f t="shared" si="47"/>
        <v>0.23557126030624262</v>
      </c>
      <c r="D645" s="38">
        <f t="shared" si="48"/>
        <v>0.5816326530612248</v>
      </c>
      <c r="E645" s="38">
        <f t="shared" si="49"/>
        <v>0.93629807692307676</v>
      </c>
      <c r="F645" s="38">
        <f t="shared" si="50"/>
        <v>1.0560560560560557</v>
      </c>
      <c r="G645" s="38">
        <f t="shared" si="51"/>
        <v>1.8278965129358828</v>
      </c>
      <c r="H645" s="38">
        <f t="shared" si="52"/>
        <v>1.8354838709677419</v>
      </c>
      <c r="K645" s="41">
        <v>54</v>
      </c>
      <c r="L645" s="44">
        <f t="shared" si="45"/>
        <v>37.043580683156655</v>
      </c>
      <c r="M645" s="44">
        <f t="shared" si="45"/>
        <v>44.761904761904766</v>
      </c>
      <c r="N645" s="44">
        <f t="shared" si="45"/>
        <v>43.737980769230766</v>
      </c>
      <c r="O645" s="44">
        <f t="shared" si="45"/>
        <v>47.547547547547545</v>
      </c>
      <c r="P645" s="44">
        <f t="shared" si="45"/>
        <v>53.655793025871766</v>
      </c>
      <c r="Q645" s="44">
        <f t="shared" si="46"/>
        <v>54.376344086021504</v>
      </c>
      <c r="AF645" s="31">
        <v>23203</v>
      </c>
      <c r="AG645" s="31">
        <v>0</v>
      </c>
      <c r="AH645" s="31">
        <v>21</v>
      </c>
      <c r="AI645" s="31">
        <v>1999</v>
      </c>
      <c r="AJ645" s="31">
        <v>56</v>
      </c>
    </row>
    <row r="646" spans="2:36">
      <c r="B646" s="1">
        <v>68</v>
      </c>
      <c r="C646" s="38">
        <f t="shared" si="47"/>
        <v>0.35335689045936397</v>
      </c>
      <c r="D646" s="38">
        <f t="shared" si="48"/>
        <v>0.66666666666666696</v>
      </c>
      <c r="E646" s="38">
        <f t="shared" si="49"/>
        <v>1.0564903846153846</v>
      </c>
      <c r="F646" s="38">
        <f t="shared" si="50"/>
        <v>1.1561561561561557</v>
      </c>
      <c r="G646" s="38">
        <f t="shared" si="51"/>
        <v>1.9403824521934756</v>
      </c>
      <c r="H646" s="38">
        <f t="shared" si="52"/>
        <v>1.9430107526881719</v>
      </c>
      <c r="K646" s="41">
        <v>55</v>
      </c>
      <c r="L646" s="44">
        <f t="shared" si="45"/>
        <v>38.22143698468787</v>
      </c>
      <c r="M646" s="44">
        <f t="shared" si="45"/>
        <v>45.612244897959187</v>
      </c>
      <c r="N646" s="44">
        <f t="shared" si="45"/>
        <v>44.939903846153847</v>
      </c>
      <c r="O646" s="44">
        <f t="shared" si="45"/>
        <v>48.548548548548546</v>
      </c>
      <c r="P646" s="44">
        <f t="shared" si="45"/>
        <v>54.780652418447694</v>
      </c>
      <c r="Q646" s="44">
        <f t="shared" si="46"/>
        <v>55.451612903225808</v>
      </c>
      <c r="AF646" s="31">
        <v>23749</v>
      </c>
      <c r="AG646" s="31">
        <v>0</v>
      </c>
      <c r="AH646" s="31">
        <v>21</v>
      </c>
      <c r="AI646" s="31">
        <v>1999</v>
      </c>
      <c r="AJ646" s="31">
        <v>55</v>
      </c>
    </row>
    <row r="647" spans="2:36">
      <c r="B647" s="1">
        <v>69</v>
      </c>
      <c r="C647" s="38">
        <f t="shared" si="47"/>
        <v>0.47114252061248524</v>
      </c>
      <c r="D647" s="38">
        <f t="shared" si="48"/>
        <v>0.75170068027210912</v>
      </c>
      <c r="E647" s="38">
        <f t="shared" si="49"/>
        <v>1.1766826923076921</v>
      </c>
      <c r="F647" s="38">
        <f t="shared" si="50"/>
        <v>1.256256256256256</v>
      </c>
      <c r="G647" s="38">
        <f t="shared" si="51"/>
        <v>2.0528683914510686</v>
      </c>
      <c r="H647" s="38">
        <f t="shared" si="52"/>
        <v>2.0505376344086019</v>
      </c>
      <c r="K647" s="41">
        <v>56</v>
      </c>
      <c r="L647" s="44">
        <f t="shared" si="45"/>
        <v>39.399293286219077</v>
      </c>
      <c r="M647" s="44">
        <f t="shared" si="45"/>
        <v>46.462585034013607</v>
      </c>
      <c r="N647" s="44">
        <f t="shared" si="45"/>
        <v>46.14182692307692</v>
      </c>
      <c r="O647" s="44">
        <f t="shared" si="45"/>
        <v>49.549549549549546</v>
      </c>
      <c r="P647" s="44">
        <f t="shared" si="45"/>
        <v>55.905511811023622</v>
      </c>
      <c r="Q647" s="44">
        <f t="shared" si="46"/>
        <v>56.526881720430111</v>
      </c>
      <c r="AF647" s="31">
        <v>17391</v>
      </c>
      <c r="AG647" s="31">
        <v>0</v>
      </c>
      <c r="AH647" s="31">
        <v>20</v>
      </c>
      <c r="AI647" s="31">
        <v>2000</v>
      </c>
      <c r="AJ647" s="31">
        <v>54</v>
      </c>
    </row>
    <row r="648" spans="2:36">
      <c r="B648" s="1">
        <v>70</v>
      </c>
      <c r="C648" s="38">
        <f t="shared" si="47"/>
        <v>0.58892815076560656</v>
      </c>
      <c r="D648" s="38">
        <f t="shared" si="48"/>
        <v>0.83673469387755128</v>
      </c>
      <c r="E648" s="38">
        <f t="shared" si="49"/>
        <v>1.2968749999999998</v>
      </c>
      <c r="F648" s="38">
        <f t="shared" si="50"/>
        <v>1.3563563563563561</v>
      </c>
      <c r="G648" s="38">
        <f t="shared" si="51"/>
        <v>2.1653543307086611</v>
      </c>
      <c r="H648" s="38">
        <f t="shared" si="52"/>
        <v>2.1580645161290319</v>
      </c>
      <c r="K648" s="41">
        <v>57</v>
      </c>
      <c r="L648" s="44">
        <f t="shared" si="45"/>
        <v>40.577149587750299</v>
      </c>
      <c r="M648" s="44">
        <f t="shared" si="45"/>
        <v>47.312925170068027</v>
      </c>
      <c r="N648" s="44">
        <f t="shared" si="45"/>
        <v>47.34375</v>
      </c>
      <c r="O648" s="44">
        <f t="shared" si="45"/>
        <v>50.550550550550547</v>
      </c>
      <c r="P648" s="44">
        <f t="shared" si="45"/>
        <v>57.03037120359955</v>
      </c>
      <c r="Q648" s="44">
        <f t="shared" si="46"/>
        <v>57.602150537634408</v>
      </c>
      <c r="AF648" s="31">
        <v>19444</v>
      </c>
      <c r="AG648" s="31">
        <v>0</v>
      </c>
      <c r="AH648" s="31">
        <v>20</v>
      </c>
      <c r="AI648" s="31">
        <v>2000</v>
      </c>
      <c r="AJ648" s="31">
        <v>44</v>
      </c>
    </row>
    <row r="649" spans="2:36">
      <c r="B649" s="1">
        <v>71</v>
      </c>
      <c r="C649" s="38">
        <f t="shared" si="47"/>
        <v>0.70671378091872794</v>
      </c>
      <c r="D649" s="38">
        <f t="shared" si="48"/>
        <v>0.92176870748299355</v>
      </c>
      <c r="E649" s="38">
        <f t="shared" si="49"/>
        <v>1.4170673076923075</v>
      </c>
      <c r="F649" s="38">
        <f t="shared" si="50"/>
        <v>1.4564564564564562</v>
      </c>
      <c r="G649" s="38">
        <f t="shared" si="51"/>
        <v>2.2778402699662541</v>
      </c>
      <c r="H649" s="38">
        <f t="shared" si="52"/>
        <v>2.2655913978494624</v>
      </c>
      <c r="K649" s="41">
        <v>58</v>
      </c>
      <c r="L649" s="44">
        <f t="shared" si="45"/>
        <v>41.755005889281506</v>
      </c>
      <c r="M649" s="44">
        <f t="shared" si="45"/>
        <v>48.163265306122454</v>
      </c>
      <c r="N649" s="44">
        <f t="shared" si="45"/>
        <v>48.545673076923073</v>
      </c>
      <c r="O649" s="44">
        <f t="shared" si="45"/>
        <v>51.551551551551547</v>
      </c>
      <c r="P649" s="44">
        <f t="shared" si="45"/>
        <v>58.155230596175478</v>
      </c>
      <c r="Q649" s="44">
        <f t="shared" si="46"/>
        <v>58.677419354838705</v>
      </c>
      <c r="AF649" s="31">
        <v>19475</v>
      </c>
      <c r="AG649" s="31">
        <v>0</v>
      </c>
      <c r="AH649" s="31">
        <v>20</v>
      </c>
      <c r="AI649" s="31">
        <v>2000</v>
      </c>
      <c r="AJ649" s="31">
        <v>60</v>
      </c>
    </row>
    <row r="650" spans="2:36">
      <c r="B650" s="1">
        <v>72</v>
      </c>
      <c r="C650" s="38">
        <f t="shared" si="47"/>
        <v>0.82449941107184921</v>
      </c>
      <c r="D650" s="38">
        <f t="shared" si="48"/>
        <v>1.0068027210884356</v>
      </c>
      <c r="E650" s="38">
        <f t="shared" si="49"/>
        <v>1.5372596153846152</v>
      </c>
      <c r="F650" s="38">
        <f t="shared" si="50"/>
        <v>1.5565565565565562</v>
      </c>
      <c r="G650" s="38">
        <f t="shared" si="51"/>
        <v>2.3903262092238471</v>
      </c>
      <c r="H650" s="38">
        <f t="shared" si="52"/>
        <v>2.3731182795698924</v>
      </c>
      <c r="K650" s="41">
        <v>59</v>
      </c>
      <c r="L650" s="44">
        <f t="shared" si="45"/>
        <v>42.93286219081272</v>
      </c>
      <c r="M650" s="44">
        <f t="shared" si="45"/>
        <v>49.013605442176875</v>
      </c>
      <c r="N650" s="44">
        <f t="shared" si="45"/>
        <v>49.747596153846153</v>
      </c>
      <c r="O650" s="44">
        <f t="shared" si="45"/>
        <v>52.552552552552548</v>
      </c>
      <c r="P650" s="44">
        <f t="shared" si="45"/>
        <v>59.280089988751406</v>
      </c>
      <c r="Q650" s="44">
        <f t="shared" si="46"/>
        <v>59.752688172043008</v>
      </c>
      <c r="AF650" s="31">
        <v>19502</v>
      </c>
      <c r="AG650" s="31">
        <v>0</v>
      </c>
      <c r="AH650" s="31">
        <v>20</v>
      </c>
      <c r="AI650" s="31">
        <v>2000</v>
      </c>
      <c r="AJ650" s="31">
        <v>58</v>
      </c>
    </row>
    <row r="651" spans="2:36">
      <c r="B651" s="1">
        <v>73</v>
      </c>
      <c r="C651" s="38">
        <f t="shared" si="47"/>
        <v>0.94228504122497048</v>
      </c>
      <c r="D651" s="38">
        <f t="shared" si="48"/>
        <v>1.0918367346938778</v>
      </c>
      <c r="E651" s="38">
        <f t="shared" si="49"/>
        <v>1.6574519230769229</v>
      </c>
      <c r="F651" s="38">
        <f t="shared" si="50"/>
        <v>1.6566566566566563</v>
      </c>
      <c r="G651" s="38">
        <f t="shared" si="51"/>
        <v>2.5028121484814396</v>
      </c>
      <c r="H651" s="38">
        <f t="shared" si="52"/>
        <v>2.4806451612903224</v>
      </c>
      <c r="K651" s="41">
        <v>60</v>
      </c>
      <c r="L651" s="44">
        <f t="shared" si="45"/>
        <v>44.110718492343935</v>
      </c>
      <c r="M651" s="44">
        <f t="shared" si="45"/>
        <v>49.863945578231295</v>
      </c>
      <c r="N651" s="44">
        <f t="shared" si="45"/>
        <v>50.949519230769226</v>
      </c>
      <c r="O651" s="44">
        <f t="shared" si="45"/>
        <v>53.553553553553549</v>
      </c>
      <c r="P651" s="44">
        <f t="shared" si="45"/>
        <v>60.404949381327334</v>
      </c>
      <c r="Q651" s="44">
        <f t="shared" si="46"/>
        <v>60.827956989247312</v>
      </c>
      <c r="AF651" s="31">
        <v>19569</v>
      </c>
      <c r="AG651" s="31">
        <v>0</v>
      </c>
      <c r="AH651" s="31">
        <v>20</v>
      </c>
      <c r="AI651" s="31">
        <v>2000</v>
      </c>
      <c r="AJ651" s="31">
        <v>74</v>
      </c>
    </row>
    <row r="652" spans="2:36">
      <c r="B652" s="1">
        <v>74</v>
      </c>
      <c r="C652" s="38">
        <f t="shared" si="47"/>
        <v>1.0600706713780919</v>
      </c>
      <c r="D652" s="38">
        <f t="shared" si="48"/>
        <v>1.1768707482993201</v>
      </c>
      <c r="E652" s="38">
        <f t="shared" si="49"/>
        <v>1.7776442307692306</v>
      </c>
      <c r="F652" s="38">
        <f t="shared" si="50"/>
        <v>1.7567567567567564</v>
      </c>
      <c r="G652" s="38">
        <f t="shared" si="51"/>
        <v>2.6152980877390326</v>
      </c>
      <c r="H652" s="38">
        <f t="shared" si="52"/>
        <v>2.5881720430107524</v>
      </c>
      <c r="K652" s="41">
        <v>61</v>
      </c>
      <c r="L652" s="44">
        <f t="shared" si="45"/>
        <v>45.288574793875149</v>
      </c>
      <c r="M652" s="44">
        <f t="shared" si="45"/>
        <v>50.714285714285715</v>
      </c>
      <c r="N652" s="44">
        <f t="shared" si="45"/>
        <v>52.151442307692307</v>
      </c>
      <c r="O652" s="44">
        <f t="shared" si="45"/>
        <v>54.554554554554549</v>
      </c>
      <c r="P652" s="44">
        <f t="shared" si="45"/>
        <v>61.529808773903262</v>
      </c>
      <c r="Q652" s="44">
        <f t="shared" si="46"/>
        <v>61.903225806451616</v>
      </c>
      <c r="AF652" s="31">
        <v>20014</v>
      </c>
      <c r="AG652" s="31">
        <v>0</v>
      </c>
      <c r="AH652" s="31">
        <v>20</v>
      </c>
      <c r="AI652" s="31">
        <v>2000</v>
      </c>
      <c r="AJ652" s="31">
        <v>69</v>
      </c>
    </row>
    <row r="653" spans="2:36">
      <c r="B653" s="1">
        <v>75</v>
      </c>
      <c r="C653" s="38">
        <f t="shared" si="47"/>
        <v>1.1778563015312131</v>
      </c>
      <c r="D653" s="38">
        <f t="shared" si="48"/>
        <v>1.2619047619047623</v>
      </c>
      <c r="E653" s="38">
        <f t="shared" si="49"/>
        <v>1.8978365384615383</v>
      </c>
      <c r="F653" s="38">
        <f t="shared" si="50"/>
        <v>1.8568568568568566</v>
      </c>
      <c r="G653" s="38">
        <f t="shared" si="51"/>
        <v>2.7277840269966251</v>
      </c>
      <c r="H653" s="38">
        <f t="shared" si="52"/>
        <v>2.6956989247311824</v>
      </c>
      <c r="K653" s="41">
        <v>62</v>
      </c>
      <c r="L653" s="44">
        <f t="shared" si="45"/>
        <v>46.466431095406364</v>
      </c>
      <c r="M653" s="44">
        <f t="shared" si="45"/>
        <v>51.564625850340136</v>
      </c>
      <c r="N653" s="44">
        <f t="shared" si="45"/>
        <v>53.353365384615387</v>
      </c>
      <c r="O653" s="44">
        <f t="shared" si="45"/>
        <v>55.55555555555555</v>
      </c>
      <c r="P653" s="44">
        <f t="shared" si="45"/>
        <v>62.65466816647919</v>
      </c>
      <c r="Q653" s="44">
        <f t="shared" si="46"/>
        <v>62.978494623655912</v>
      </c>
      <c r="AF653" s="31">
        <v>20020</v>
      </c>
      <c r="AG653" s="31">
        <v>0</v>
      </c>
      <c r="AH653" s="31">
        <v>20</v>
      </c>
      <c r="AI653" s="31">
        <v>2000</v>
      </c>
      <c r="AJ653" s="31">
        <v>66</v>
      </c>
    </row>
    <row r="654" spans="2:36">
      <c r="B654" s="1">
        <v>76</v>
      </c>
      <c r="C654" s="38">
        <f t="shared" si="47"/>
        <v>1.2956419316843344</v>
      </c>
      <c r="D654" s="38">
        <f t="shared" si="48"/>
        <v>1.3469387755102045</v>
      </c>
      <c r="E654" s="38">
        <f t="shared" si="49"/>
        <v>2.0180288461538458</v>
      </c>
      <c r="F654" s="38">
        <f t="shared" si="50"/>
        <v>1.9569569569569567</v>
      </c>
      <c r="G654" s="38">
        <f t="shared" si="51"/>
        <v>2.8402699662542181</v>
      </c>
      <c r="H654" s="38">
        <f t="shared" si="52"/>
        <v>2.8032258064516129</v>
      </c>
      <c r="K654" s="41">
        <v>63</v>
      </c>
      <c r="L654" s="44">
        <f t="shared" si="45"/>
        <v>47.644287396937571</v>
      </c>
      <c r="M654" s="44">
        <f t="shared" si="45"/>
        <v>52.414965986394563</v>
      </c>
      <c r="N654" s="44">
        <f t="shared" si="45"/>
        <v>54.55528846153846</v>
      </c>
      <c r="O654" s="44">
        <f t="shared" si="45"/>
        <v>56.556556556556551</v>
      </c>
      <c r="P654" s="44">
        <f t="shared" si="45"/>
        <v>63.779527559055119</v>
      </c>
      <c r="Q654" s="44">
        <f t="shared" si="46"/>
        <v>64.053763440860209</v>
      </c>
      <c r="AF654" s="31">
        <v>20077</v>
      </c>
      <c r="AG654" s="31">
        <v>0</v>
      </c>
      <c r="AH654" s="31">
        <v>20</v>
      </c>
      <c r="AI654" s="31">
        <v>2000</v>
      </c>
      <c r="AJ654" s="31">
        <v>65</v>
      </c>
    </row>
    <row r="655" spans="2:36">
      <c r="B655" s="1">
        <v>77</v>
      </c>
      <c r="C655" s="38">
        <f t="shared" si="47"/>
        <v>1.4134275618374559</v>
      </c>
      <c r="D655" s="38">
        <f t="shared" si="48"/>
        <v>1.4319727891156466</v>
      </c>
      <c r="E655" s="38">
        <f t="shared" si="49"/>
        <v>2.1382211538461537</v>
      </c>
      <c r="F655" s="38">
        <f t="shared" si="50"/>
        <v>2.0570570570570568</v>
      </c>
      <c r="G655" s="38">
        <f t="shared" si="51"/>
        <v>2.9527559055118107</v>
      </c>
      <c r="H655" s="38">
        <f t="shared" si="52"/>
        <v>2.9107526881720429</v>
      </c>
      <c r="K655" s="41">
        <v>64</v>
      </c>
      <c r="L655" s="44">
        <f t="shared" si="45"/>
        <v>48.822143698468786</v>
      </c>
      <c r="M655" s="44">
        <f t="shared" si="45"/>
        <v>53.265306122448983</v>
      </c>
      <c r="N655" s="44">
        <f t="shared" si="45"/>
        <v>55.75721153846154</v>
      </c>
      <c r="O655" s="44">
        <f t="shared" si="45"/>
        <v>57.557557557557558</v>
      </c>
      <c r="P655" s="44">
        <f t="shared" si="45"/>
        <v>64.904386951631039</v>
      </c>
      <c r="Q655" s="44">
        <f t="shared" si="46"/>
        <v>65.129032258064512</v>
      </c>
      <c r="AF655" s="31">
        <v>20357</v>
      </c>
      <c r="AG655" s="31">
        <v>0</v>
      </c>
      <c r="AH655" s="31">
        <v>20</v>
      </c>
      <c r="AI655" s="31">
        <v>2000</v>
      </c>
      <c r="AJ655" s="31">
        <v>56</v>
      </c>
    </row>
    <row r="656" spans="2:36">
      <c r="B656" s="1">
        <v>78</v>
      </c>
      <c r="C656" s="38">
        <f t="shared" si="47"/>
        <v>1.5312131919905771</v>
      </c>
      <c r="D656" s="38">
        <f t="shared" si="48"/>
        <v>1.5170068027210888</v>
      </c>
      <c r="E656" s="38">
        <f t="shared" si="49"/>
        <v>2.2584134615384612</v>
      </c>
      <c r="F656" s="38">
        <f t="shared" si="50"/>
        <v>2.1571571571571568</v>
      </c>
      <c r="G656" s="38">
        <f t="shared" si="51"/>
        <v>3.0652418447694036</v>
      </c>
      <c r="H656" s="38">
        <f t="shared" si="52"/>
        <v>3.0182795698924729</v>
      </c>
      <c r="K656" s="41">
        <v>65</v>
      </c>
      <c r="L656" s="44">
        <f t="shared" si="45"/>
        <v>50</v>
      </c>
      <c r="M656" s="44">
        <f t="shared" si="45"/>
        <v>54.115646258503403</v>
      </c>
      <c r="N656" s="44">
        <f t="shared" si="45"/>
        <v>56.959134615384613</v>
      </c>
      <c r="O656" s="44">
        <f t="shared" si="45"/>
        <v>58.558558558558559</v>
      </c>
      <c r="P656" s="44">
        <f t="shared" si="45"/>
        <v>66.029246344206967</v>
      </c>
      <c r="Q656" s="44">
        <f t="shared" si="46"/>
        <v>66.204301075268816</v>
      </c>
      <c r="AF656" s="31">
        <v>20374</v>
      </c>
      <c r="AG656" s="31">
        <v>0</v>
      </c>
      <c r="AH656" s="31">
        <v>20</v>
      </c>
      <c r="AI656" s="31">
        <v>2000</v>
      </c>
      <c r="AJ656" s="31">
        <v>59</v>
      </c>
    </row>
    <row r="657" spans="2:36">
      <c r="B657" s="1">
        <v>79</v>
      </c>
      <c r="C657" s="38">
        <f t="shared" si="47"/>
        <v>1.6489988221436984</v>
      </c>
      <c r="D657" s="38">
        <f t="shared" si="48"/>
        <v>1.6020408163265309</v>
      </c>
      <c r="E657" s="38">
        <f t="shared" si="49"/>
        <v>2.3786057692307692</v>
      </c>
      <c r="F657" s="38">
        <f t="shared" si="50"/>
        <v>2.2572572572572569</v>
      </c>
      <c r="G657" s="38">
        <f t="shared" si="51"/>
        <v>3.1777277840269966</v>
      </c>
      <c r="H657" s="38">
        <f t="shared" si="52"/>
        <v>3.1258064516129029</v>
      </c>
      <c r="K657" s="41">
        <v>66</v>
      </c>
      <c r="L657" s="44">
        <f t="shared" si="45"/>
        <v>51.177856301531214</v>
      </c>
      <c r="M657" s="44">
        <f t="shared" si="45"/>
        <v>54.965986394557824</v>
      </c>
      <c r="N657" s="44">
        <f t="shared" si="45"/>
        <v>58.161057692307693</v>
      </c>
      <c r="O657" s="44">
        <f t="shared" si="45"/>
        <v>59.55955955955956</v>
      </c>
      <c r="P657" s="44">
        <f t="shared" si="45"/>
        <v>67.154105736782896</v>
      </c>
      <c r="Q657" s="44">
        <f t="shared" si="46"/>
        <v>67.27956989247312</v>
      </c>
      <c r="AF657" s="31">
        <v>20379</v>
      </c>
      <c r="AG657" s="31">
        <v>0</v>
      </c>
      <c r="AH657" s="31">
        <v>20</v>
      </c>
      <c r="AI657" s="31">
        <v>2000</v>
      </c>
      <c r="AJ657" s="31">
        <v>61</v>
      </c>
    </row>
    <row r="658" spans="2:36">
      <c r="B658" s="1">
        <v>80</v>
      </c>
      <c r="C658" s="38">
        <f t="shared" si="47"/>
        <v>1.7667844522968197</v>
      </c>
      <c r="D658" s="38">
        <f t="shared" si="48"/>
        <v>1.6870748299319731</v>
      </c>
      <c r="E658" s="38">
        <f t="shared" si="49"/>
        <v>2.4987980769230766</v>
      </c>
      <c r="F658" s="38">
        <f t="shared" si="50"/>
        <v>2.357357357357357</v>
      </c>
      <c r="G658" s="38">
        <f t="shared" si="51"/>
        <v>3.2902137232845892</v>
      </c>
      <c r="H658" s="38">
        <f t="shared" si="52"/>
        <v>3.2333333333333329</v>
      </c>
      <c r="K658" s="41">
        <v>67</v>
      </c>
      <c r="L658" s="44">
        <f t="shared" si="45"/>
        <v>52.355712603062429</v>
      </c>
      <c r="M658" s="44">
        <f t="shared" si="45"/>
        <v>55.816326530612244</v>
      </c>
      <c r="N658" s="44">
        <f t="shared" si="45"/>
        <v>59.362980769230766</v>
      </c>
      <c r="O658" s="44">
        <f t="shared" si="45"/>
        <v>60.56056056056056</v>
      </c>
      <c r="P658" s="44">
        <f t="shared" si="45"/>
        <v>68.278965129358824</v>
      </c>
      <c r="Q658" s="44">
        <f t="shared" si="46"/>
        <v>68.354838709677423</v>
      </c>
      <c r="AF658" s="31">
        <v>20467</v>
      </c>
      <c r="AG658" s="31">
        <v>0</v>
      </c>
      <c r="AH658" s="31">
        <v>20</v>
      </c>
      <c r="AI658" s="31">
        <v>2000</v>
      </c>
      <c r="AJ658" s="31">
        <v>38</v>
      </c>
    </row>
    <row r="659" spans="2:36">
      <c r="B659" s="1">
        <v>81</v>
      </c>
      <c r="C659" s="38">
        <f t="shared" si="47"/>
        <v>1.884570082449941</v>
      </c>
      <c r="D659" s="38">
        <f t="shared" si="48"/>
        <v>1.7721088435374153</v>
      </c>
      <c r="E659" s="38">
        <f t="shared" si="49"/>
        <v>2.6189903846153846</v>
      </c>
      <c r="F659" s="38">
        <f t="shared" si="50"/>
        <v>2.457457457457457</v>
      </c>
      <c r="G659" s="38">
        <f t="shared" si="51"/>
        <v>3.4026996625421821</v>
      </c>
      <c r="H659" s="38">
        <f t="shared" si="52"/>
        <v>3.3408602150537634</v>
      </c>
      <c r="K659" s="41">
        <v>68</v>
      </c>
      <c r="L659" s="44">
        <f t="shared" si="45"/>
        <v>53.533568904593636</v>
      </c>
      <c r="M659" s="44">
        <f t="shared" si="45"/>
        <v>56.666666666666671</v>
      </c>
      <c r="N659" s="44">
        <f t="shared" si="45"/>
        <v>60.564903846153847</v>
      </c>
      <c r="O659" s="44">
        <f t="shared" si="45"/>
        <v>61.561561561561561</v>
      </c>
      <c r="P659" s="44">
        <f t="shared" si="45"/>
        <v>69.403824521934752</v>
      </c>
      <c r="Q659" s="44">
        <f t="shared" si="46"/>
        <v>69.430107526881727</v>
      </c>
      <c r="AF659" s="31">
        <v>20528</v>
      </c>
      <c r="AG659" s="31">
        <v>0</v>
      </c>
      <c r="AH659" s="31">
        <v>20</v>
      </c>
      <c r="AI659" s="31">
        <v>2000</v>
      </c>
      <c r="AJ659" s="31">
        <v>45</v>
      </c>
    </row>
    <row r="660" spans="2:36">
      <c r="B660" s="1">
        <v>82</v>
      </c>
      <c r="C660" s="38">
        <f t="shared" si="47"/>
        <v>2.0023557126030624</v>
      </c>
      <c r="D660" s="38">
        <f t="shared" si="48"/>
        <v>1.8571428571428574</v>
      </c>
      <c r="E660" s="38">
        <f t="shared" si="49"/>
        <v>2.7391826923076921</v>
      </c>
      <c r="F660" s="38">
        <f t="shared" si="50"/>
        <v>2.5575575575575571</v>
      </c>
      <c r="G660" s="38">
        <f t="shared" si="51"/>
        <v>3.5151856017997747</v>
      </c>
      <c r="H660" s="38">
        <f t="shared" si="52"/>
        <v>3.4483870967741934</v>
      </c>
      <c r="K660" s="41">
        <v>69</v>
      </c>
      <c r="L660" s="44">
        <f t="shared" si="45"/>
        <v>54.711425206124851</v>
      </c>
      <c r="M660" s="44">
        <f t="shared" si="45"/>
        <v>57.517006802721092</v>
      </c>
      <c r="N660" s="44">
        <f t="shared" si="45"/>
        <v>61.76682692307692</v>
      </c>
      <c r="O660" s="44">
        <f t="shared" si="45"/>
        <v>62.562562562562562</v>
      </c>
      <c r="P660" s="44">
        <f t="shared" si="45"/>
        <v>70.52868391451068</v>
      </c>
      <c r="Q660" s="44">
        <f t="shared" si="46"/>
        <v>70.505376344086017</v>
      </c>
      <c r="AF660" s="31">
        <v>20617</v>
      </c>
      <c r="AG660" s="31">
        <v>0</v>
      </c>
      <c r="AH660" s="31">
        <v>20</v>
      </c>
      <c r="AI660" s="31">
        <v>2000</v>
      </c>
      <c r="AJ660" s="31">
        <v>69</v>
      </c>
    </row>
    <row r="661" spans="2:36">
      <c r="B661" s="1">
        <v>83</v>
      </c>
      <c r="C661" s="38">
        <f t="shared" si="47"/>
        <v>2.1201413427561837</v>
      </c>
      <c r="D661" s="38">
        <f t="shared" si="48"/>
        <v>1.9421768707482996</v>
      </c>
      <c r="E661" s="38">
        <f t="shared" si="49"/>
        <v>2.859375</v>
      </c>
      <c r="F661" s="38">
        <f t="shared" si="50"/>
        <v>2.6576576576576572</v>
      </c>
      <c r="G661" s="38">
        <f t="shared" si="51"/>
        <v>3.6276715410573677</v>
      </c>
      <c r="H661" s="38">
        <f t="shared" si="52"/>
        <v>3.5559139784946234</v>
      </c>
      <c r="K661" s="41">
        <v>70</v>
      </c>
      <c r="L661" s="44">
        <f t="shared" si="45"/>
        <v>55.889281507656065</v>
      </c>
      <c r="M661" s="44">
        <f t="shared" si="45"/>
        <v>58.367346938775512</v>
      </c>
      <c r="N661" s="44">
        <f t="shared" si="45"/>
        <v>62.96875</v>
      </c>
      <c r="O661" s="44">
        <f t="shared" si="45"/>
        <v>63.563563563563562</v>
      </c>
      <c r="P661" s="44">
        <f t="shared" si="45"/>
        <v>71.653543307086608</v>
      </c>
      <c r="Q661" s="44">
        <f t="shared" si="46"/>
        <v>71.58064516129032</v>
      </c>
      <c r="AF661" s="31">
        <v>20709</v>
      </c>
      <c r="AG661" s="31">
        <v>0</v>
      </c>
      <c r="AH661" s="31">
        <v>20</v>
      </c>
      <c r="AI661" s="31">
        <v>2000</v>
      </c>
      <c r="AJ661" s="31">
        <v>50</v>
      </c>
    </row>
    <row r="662" spans="2:36">
      <c r="B662" s="1">
        <v>84</v>
      </c>
      <c r="C662" s="38">
        <f t="shared" si="47"/>
        <v>2.237926972909305</v>
      </c>
      <c r="D662" s="38">
        <f t="shared" si="48"/>
        <v>2.027210884353742</v>
      </c>
      <c r="E662" s="38">
        <f t="shared" si="49"/>
        <v>2.9795673076923075</v>
      </c>
      <c r="F662" s="38">
        <f t="shared" si="50"/>
        <v>2.7577577577577572</v>
      </c>
      <c r="G662" s="38">
        <f t="shared" si="51"/>
        <v>3.7401574803149602</v>
      </c>
      <c r="H662" s="38">
        <f t="shared" si="52"/>
        <v>3.6634408602150534</v>
      </c>
      <c r="K662" s="41">
        <v>71</v>
      </c>
      <c r="L662" s="44">
        <f t="shared" si="45"/>
        <v>57.06713780918728</v>
      </c>
      <c r="M662" s="44">
        <f t="shared" si="45"/>
        <v>59.217687074829939</v>
      </c>
      <c r="N662" s="44">
        <f t="shared" si="45"/>
        <v>64.17067307692308</v>
      </c>
      <c r="O662" s="44">
        <f t="shared" si="45"/>
        <v>64.564564564564563</v>
      </c>
      <c r="P662" s="44">
        <f t="shared" si="45"/>
        <v>72.778402699662536</v>
      </c>
      <c r="Q662" s="44">
        <f t="shared" si="46"/>
        <v>72.655913978494624</v>
      </c>
      <c r="AF662" s="31">
        <v>21253</v>
      </c>
      <c r="AG662" s="31">
        <v>0</v>
      </c>
      <c r="AH662" s="31">
        <v>20</v>
      </c>
      <c r="AI662" s="31">
        <v>2000</v>
      </c>
      <c r="AJ662" s="31">
        <v>63</v>
      </c>
    </row>
    <row r="663" spans="2:36">
      <c r="B663" s="1">
        <v>85</v>
      </c>
      <c r="C663" s="38">
        <f t="shared" si="47"/>
        <v>2.3557126030624262</v>
      </c>
      <c r="D663" s="38">
        <f t="shared" si="48"/>
        <v>2.1122448979591839</v>
      </c>
      <c r="E663" s="38">
        <f t="shared" si="49"/>
        <v>3.099759615384615</v>
      </c>
      <c r="F663" s="38">
        <f t="shared" si="50"/>
        <v>2.8578578578578577</v>
      </c>
      <c r="G663" s="38">
        <f t="shared" si="51"/>
        <v>3.8526434195725532</v>
      </c>
      <c r="H663" s="38">
        <f t="shared" si="52"/>
        <v>3.7709677419354835</v>
      </c>
      <c r="K663" s="41">
        <v>72</v>
      </c>
      <c r="L663" s="44">
        <f t="shared" si="45"/>
        <v>58.244994110718494</v>
      </c>
      <c r="M663" s="44">
        <f t="shared" si="45"/>
        <v>60.068027210884352</v>
      </c>
      <c r="N663" s="44">
        <f t="shared" si="45"/>
        <v>65.372596153846146</v>
      </c>
      <c r="O663" s="44">
        <f t="shared" si="45"/>
        <v>65.565565565565564</v>
      </c>
      <c r="P663" s="44">
        <f t="shared" si="45"/>
        <v>73.903262092238464</v>
      </c>
      <c r="Q663" s="44">
        <f t="shared" si="46"/>
        <v>73.731182795698928</v>
      </c>
      <c r="AF663" s="31">
        <v>21444</v>
      </c>
      <c r="AG663" s="31">
        <v>0</v>
      </c>
      <c r="AH663" s="31">
        <v>20</v>
      </c>
      <c r="AI663" s="31">
        <v>2000</v>
      </c>
      <c r="AJ663" s="31">
        <v>57</v>
      </c>
    </row>
    <row r="664" spans="2:36">
      <c r="B664" s="1">
        <v>86</v>
      </c>
      <c r="C664" s="38">
        <f t="shared" si="47"/>
        <v>2.4734982332155475</v>
      </c>
      <c r="D664" s="38">
        <f t="shared" si="48"/>
        <v>2.1972789115646263</v>
      </c>
      <c r="E664" s="38">
        <f t="shared" si="49"/>
        <v>3.2199519230769229</v>
      </c>
      <c r="F664" s="38">
        <f t="shared" si="50"/>
        <v>2.9579579579579578</v>
      </c>
      <c r="G664" s="38">
        <f t="shared" si="51"/>
        <v>3.9651293588301462</v>
      </c>
      <c r="H664" s="38">
        <f t="shared" si="52"/>
        <v>3.8784946236559139</v>
      </c>
      <c r="K664" s="41">
        <v>73</v>
      </c>
      <c r="L664" s="44">
        <f t="shared" si="45"/>
        <v>59.422850412249701</v>
      </c>
      <c r="M664" s="44">
        <f t="shared" si="45"/>
        <v>60.91836734693878</v>
      </c>
      <c r="N664" s="44">
        <f t="shared" si="45"/>
        <v>66.574519230769226</v>
      </c>
      <c r="O664" s="44">
        <f t="shared" si="45"/>
        <v>66.566566566566564</v>
      </c>
      <c r="P664" s="44">
        <f t="shared" si="45"/>
        <v>75.028121484814392</v>
      </c>
      <c r="Q664" s="44">
        <f t="shared" si="46"/>
        <v>74.806451612903231</v>
      </c>
      <c r="AF664" s="31">
        <v>21445</v>
      </c>
      <c r="AG664" s="31">
        <v>0</v>
      </c>
      <c r="AH664" s="31">
        <v>20</v>
      </c>
      <c r="AI664" s="31">
        <v>2000</v>
      </c>
      <c r="AJ664" s="31">
        <v>61</v>
      </c>
    </row>
    <row r="665" spans="2:36">
      <c r="B665" s="1">
        <v>87</v>
      </c>
      <c r="C665" s="38">
        <f t="shared" si="47"/>
        <v>2.5912838633686688</v>
      </c>
      <c r="D665" s="38">
        <f t="shared" si="48"/>
        <v>2.2823129251700682</v>
      </c>
      <c r="E665" s="38">
        <f t="shared" si="49"/>
        <v>3.3401442307692304</v>
      </c>
      <c r="F665" s="38">
        <f t="shared" si="50"/>
        <v>3.0580580580580579</v>
      </c>
      <c r="G665" s="38">
        <f t="shared" si="51"/>
        <v>4.0776152980877391</v>
      </c>
      <c r="H665" s="38">
        <f t="shared" si="52"/>
        <v>3.9860215053763439</v>
      </c>
      <c r="K665" s="41">
        <v>74</v>
      </c>
      <c r="L665" s="44">
        <f t="shared" si="45"/>
        <v>60.600706713780923</v>
      </c>
      <c r="M665" s="44">
        <f t="shared" si="45"/>
        <v>61.7687074829932</v>
      </c>
      <c r="N665" s="44">
        <f t="shared" si="45"/>
        <v>67.776442307692307</v>
      </c>
      <c r="O665" s="44">
        <f t="shared" si="45"/>
        <v>67.567567567567565</v>
      </c>
      <c r="P665" s="44">
        <f t="shared" si="45"/>
        <v>76.15298087739032</v>
      </c>
      <c r="Q665" s="44">
        <f t="shared" si="46"/>
        <v>75.881720430107521</v>
      </c>
      <c r="AF665" s="31">
        <v>21583</v>
      </c>
      <c r="AG665" s="31">
        <v>0</v>
      </c>
      <c r="AH665" s="31">
        <v>20</v>
      </c>
      <c r="AI665" s="31">
        <v>2000</v>
      </c>
      <c r="AJ665" s="31">
        <v>72</v>
      </c>
    </row>
    <row r="666" spans="2:36">
      <c r="B666" s="1">
        <v>88</v>
      </c>
      <c r="C666" s="38">
        <f t="shared" si="47"/>
        <v>2.7090694935217905</v>
      </c>
      <c r="D666" s="38">
        <f t="shared" si="48"/>
        <v>2.3673469387755106</v>
      </c>
      <c r="E666" s="38">
        <f t="shared" si="49"/>
        <v>3.4603365384615383</v>
      </c>
      <c r="F666" s="38">
        <f t="shared" si="50"/>
        <v>3.1581581581581579</v>
      </c>
      <c r="G666" s="38">
        <f t="shared" si="51"/>
        <v>4.1901012373453312</v>
      </c>
      <c r="H666" s="38">
        <f t="shared" si="52"/>
        <v>4.0935483870967735</v>
      </c>
      <c r="K666" s="41">
        <v>75</v>
      </c>
      <c r="L666" s="44">
        <f t="shared" si="45"/>
        <v>61.77856301531213</v>
      </c>
      <c r="M666" s="44">
        <f t="shared" si="45"/>
        <v>62.61904761904762</v>
      </c>
      <c r="N666" s="44">
        <f t="shared" si="45"/>
        <v>68.978365384615387</v>
      </c>
      <c r="O666" s="44">
        <f t="shared" si="45"/>
        <v>68.568568568568566</v>
      </c>
      <c r="P666" s="44">
        <f t="shared" si="45"/>
        <v>77.277840269966248</v>
      </c>
      <c r="Q666" s="44">
        <f t="shared" si="46"/>
        <v>76.956989247311824</v>
      </c>
      <c r="AF666" s="31">
        <v>21628</v>
      </c>
      <c r="AG666" s="31">
        <v>0</v>
      </c>
      <c r="AH666" s="31">
        <v>20</v>
      </c>
      <c r="AI666" s="31">
        <v>2000</v>
      </c>
      <c r="AJ666" s="31">
        <v>73</v>
      </c>
    </row>
    <row r="667" spans="2:36">
      <c r="B667" s="1">
        <v>89</v>
      </c>
      <c r="C667" s="38">
        <f t="shared" ref="C667:C674" si="53">(B667-65)/8.49</f>
        <v>2.8268551236749118</v>
      </c>
      <c r="D667" s="38">
        <f t="shared" ref="D667:D674" si="54">(B667-60.16)/11.76</f>
        <v>2.4523809523809526</v>
      </c>
      <c r="E667" s="38">
        <f t="shared" ref="E667:E674" si="55">(B667-59.21)/8.32</f>
        <v>3.5805288461538458</v>
      </c>
      <c r="F667" s="38">
        <f t="shared" ref="F667:F674" si="56">(B667-56.45)/9.99</f>
        <v>3.258258258258258</v>
      </c>
      <c r="G667" s="38">
        <f t="shared" ref="G667:G674" si="57">(B667-50.75)/8.89</f>
        <v>4.3025871766029242</v>
      </c>
      <c r="H667" s="38">
        <f t="shared" ref="H667:H674" si="58">(B667-49.93)/9.3</f>
        <v>4.2010752688172044</v>
      </c>
      <c r="K667" s="41">
        <v>76</v>
      </c>
      <c r="L667" s="44">
        <f t="shared" si="45"/>
        <v>62.956419316843345</v>
      </c>
      <c r="M667" s="44">
        <f t="shared" si="45"/>
        <v>63.469387755102048</v>
      </c>
      <c r="N667" s="44">
        <f t="shared" si="45"/>
        <v>70.180288461538453</v>
      </c>
      <c r="O667" s="44">
        <f t="shared" si="45"/>
        <v>69.569569569569566</v>
      </c>
      <c r="P667" s="44">
        <f t="shared" si="45"/>
        <v>78.402699662542176</v>
      </c>
      <c r="Q667" s="44">
        <f t="shared" si="46"/>
        <v>78.032258064516128</v>
      </c>
      <c r="AF667" s="31">
        <v>21675</v>
      </c>
      <c r="AG667" s="31">
        <v>0</v>
      </c>
      <c r="AH667" s="31">
        <v>20</v>
      </c>
      <c r="AI667" s="31">
        <v>2000</v>
      </c>
      <c r="AJ667" s="31">
        <v>48</v>
      </c>
    </row>
    <row r="668" spans="2:36">
      <c r="B668" s="1">
        <v>90</v>
      </c>
      <c r="C668" s="38">
        <f t="shared" si="53"/>
        <v>2.944640753828033</v>
      </c>
      <c r="D668" s="38">
        <f t="shared" si="54"/>
        <v>2.5374149659863949</v>
      </c>
      <c r="E668" s="38">
        <f t="shared" si="55"/>
        <v>3.7007211538461537</v>
      </c>
      <c r="F668" s="38">
        <f t="shared" si="56"/>
        <v>3.3583583583583581</v>
      </c>
      <c r="G668" s="38">
        <f t="shared" si="57"/>
        <v>4.4150731158605172</v>
      </c>
      <c r="H668" s="38">
        <f t="shared" si="58"/>
        <v>4.3086021505376344</v>
      </c>
      <c r="K668" s="41">
        <v>77</v>
      </c>
      <c r="L668" s="44">
        <f t="shared" si="45"/>
        <v>64.134275618374559</v>
      </c>
      <c r="M668" s="44">
        <f t="shared" si="45"/>
        <v>64.319727891156461</v>
      </c>
      <c r="N668" s="44">
        <f t="shared" si="45"/>
        <v>71.382211538461533</v>
      </c>
      <c r="O668" s="44">
        <f t="shared" si="45"/>
        <v>70.570570570570567</v>
      </c>
      <c r="P668" s="44">
        <f t="shared" si="45"/>
        <v>79.527559055118104</v>
      </c>
      <c r="Q668" s="44">
        <f t="shared" si="46"/>
        <v>79.107526881720432</v>
      </c>
      <c r="AF668" s="31">
        <v>21762</v>
      </c>
      <c r="AG668" s="31">
        <v>0</v>
      </c>
      <c r="AH668" s="31">
        <v>20</v>
      </c>
      <c r="AI668" s="31">
        <v>2000</v>
      </c>
      <c r="AJ668" s="31">
        <v>66</v>
      </c>
    </row>
    <row r="669" spans="2:36">
      <c r="B669" s="1">
        <v>91</v>
      </c>
      <c r="C669" s="38">
        <f t="shared" si="53"/>
        <v>3.0624263839811543</v>
      </c>
      <c r="D669" s="38">
        <f t="shared" si="54"/>
        <v>2.6224489795918369</v>
      </c>
      <c r="E669" s="38">
        <f t="shared" si="55"/>
        <v>3.8209134615384612</v>
      </c>
      <c r="F669" s="38">
        <f t="shared" si="56"/>
        <v>3.4584584584584581</v>
      </c>
      <c r="G669" s="38">
        <f t="shared" si="57"/>
        <v>4.5275590551181102</v>
      </c>
      <c r="H669" s="38">
        <f t="shared" si="58"/>
        <v>4.4161290322580644</v>
      </c>
      <c r="K669" s="41">
        <v>78</v>
      </c>
      <c r="L669" s="44">
        <f t="shared" si="45"/>
        <v>65.312131919905767</v>
      </c>
      <c r="M669" s="44">
        <f t="shared" si="45"/>
        <v>65.170068027210888</v>
      </c>
      <c r="N669" s="44">
        <f t="shared" si="45"/>
        <v>72.584134615384613</v>
      </c>
      <c r="O669" s="44">
        <f t="shared" si="45"/>
        <v>71.571571571571567</v>
      </c>
      <c r="P669" s="44">
        <f t="shared" si="45"/>
        <v>80.652418447694032</v>
      </c>
      <c r="Q669" s="44">
        <f t="shared" si="46"/>
        <v>80.182795698924735</v>
      </c>
      <c r="AF669" s="31">
        <v>22003</v>
      </c>
      <c r="AG669" s="31">
        <v>0</v>
      </c>
      <c r="AH669" s="31">
        <v>20</v>
      </c>
      <c r="AI669" s="31">
        <v>2000</v>
      </c>
      <c r="AJ669" s="31">
        <v>43</v>
      </c>
    </row>
    <row r="670" spans="2:36">
      <c r="B670" s="1">
        <v>92</v>
      </c>
      <c r="C670" s="38">
        <f t="shared" si="53"/>
        <v>3.1802120141342756</v>
      </c>
      <c r="D670" s="38">
        <f t="shared" si="54"/>
        <v>2.7074829931972793</v>
      </c>
      <c r="E670" s="38">
        <f t="shared" si="55"/>
        <v>3.9411057692307692</v>
      </c>
      <c r="F670" s="38">
        <f t="shared" si="56"/>
        <v>3.5585585585585582</v>
      </c>
      <c r="G670" s="38">
        <f t="shared" si="57"/>
        <v>4.6400449943757032</v>
      </c>
      <c r="H670" s="38">
        <f t="shared" si="58"/>
        <v>4.5236559139784944</v>
      </c>
      <c r="K670" s="41">
        <v>79</v>
      </c>
      <c r="L670" s="44">
        <f t="shared" si="45"/>
        <v>66.489988221436988</v>
      </c>
      <c r="M670" s="44">
        <f t="shared" si="45"/>
        <v>66.020408163265301</v>
      </c>
      <c r="N670" s="44">
        <f t="shared" si="45"/>
        <v>73.786057692307693</v>
      </c>
      <c r="O670" s="44">
        <f t="shared" si="45"/>
        <v>72.572572572572568</v>
      </c>
      <c r="P670" s="44">
        <f t="shared" si="45"/>
        <v>81.77727784026996</v>
      </c>
      <c r="Q670" s="44">
        <f t="shared" si="46"/>
        <v>81.258064516129025</v>
      </c>
      <c r="AF670" s="31">
        <v>22041</v>
      </c>
      <c r="AG670" s="31">
        <v>0</v>
      </c>
      <c r="AH670" s="31">
        <v>20</v>
      </c>
      <c r="AI670" s="31">
        <v>2000</v>
      </c>
      <c r="AJ670" s="31">
        <v>65</v>
      </c>
    </row>
    <row r="671" spans="2:36">
      <c r="B671" s="1">
        <v>93</v>
      </c>
      <c r="C671" s="38">
        <f t="shared" si="53"/>
        <v>3.2979976442873968</v>
      </c>
      <c r="D671" s="38">
        <f t="shared" si="54"/>
        <v>2.7925170068027216</v>
      </c>
      <c r="E671" s="38">
        <f t="shared" si="55"/>
        <v>4.0612980769230766</v>
      </c>
      <c r="F671" s="38">
        <f t="shared" si="56"/>
        <v>3.6586586586586582</v>
      </c>
      <c r="G671" s="38">
        <f t="shared" si="57"/>
        <v>4.7525309336332953</v>
      </c>
      <c r="H671" s="38">
        <f t="shared" si="58"/>
        <v>4.6311827956989244</v>
      </c>
      <c r="K671" s="41">
        <v>80</v>
      </c>
      <c r="L671" s="44">
        <f t="shared" si="45"/>
        <v>67.667844522968196</v>
      </c>
      <c r="M671" s="44">
        <f t="shared" si="45"/>
        <v>66.870748299319729</v>
      </c>
      <c r="N671" s="44">
        <f t="shared" si="45"/>
        <v>74.987980769230774</v>
      </c>
      <c r="O671" s="44">
        <f t="shared" si="45"/>
        <v>73.573573573573569</v>
      </c>
      <c r="P671" s="44">
        <f t="shared" si="45"/>
        <v>82.902137232845888</v>
      </c>
      <c r="Q671" s="44">
        <f t="shared" si="46"/>
        <v>82.333333333333329</v>
      </c>
      <c r="AF671" s="31">
        <v>22184</v>
      </c>
      <c r="AG671" s="31">
        <v>0</v>
      </c>
      <c r="AH671" s="31">
        <v>20</v>
      </c>
      <c r="AI671" s="31">
        <v>2000</v>
      </c>
      <c r="AJ671" s="31">
        <v>63</v>
      </c>
    </row>
    <row r="672" spans="2:36">
      <c r="B672" s="1">
        <v>94</v>
      </c>
      <c r="C672" s="38">
        <f t="shared" si="53"/>
        <v>3.4157832744405181</v>
      </c>
      <c r="D672" s="38">
        <f t="shared" si="54"/>
        <v>2.8775510204081636</v>
      </c>
      <c r="E672" s="38">
        <f t="shared" si="55"/>
        <v>4.1814903846153841</v>
      </c>
      <c r="F672" s="38">
        <f t="shared" si="56"/>
        <v>3.7587587587587583</v>
      </c>
      <c r="G672" s="38">
        <f t="shared" si="57"/>
        <v>4.8650168728908882</v>
      </c>
      <c r="H672" s="38">
        <f t="shared" si="58"/>
        <v>4.7387096774193544</v>
      </c>
      <c r="K672" s="41">
        <v>81</v>
      </c>
      <c r="L672" s="44">
        <f t="shared" si="45"/>
        <v>68.845700824499403</v>
      </c>
      <c r="M672" s="44">
        <f t="shared" si="45"/>
        <v>67.721088435374156</v>
      </c>
      <c r="N672" s="44">
        <f t="shared" si="45"/>
        <v>76.18990384615384</v>
      </c>
      <c r="O672" s="44">
        <f t="shared" si="45"/>
        <v>74.574574574574569</v>
      </c>
      <c r="P672" s="44">
        <f t="shared" si="45"/>
        <v>84.026996625421816</v>
      </c>
      <c r="Q672" s="44">
        <f t="shared" si="46"/>
        <v>83.408602150537632</v>
      </c>
      <c r="AF672" s="31">
        <v>23201</v>
      </c>
      <c r="AG672" s="31">
        <v>0</v>
      </c>
      <c r="AH672" s="31">
        <v>20</v>
      </c>
      <c r="AI672" s="31">
        <v>2000</v>
      </c>
      <c r="AJ672" s="31">
        <v>67</v>
      </c>
    </row>
    <row r="673" spans="2:36">
      <c r="B673" s="1">
        <v>95</v>
      </c>
      <c r="C673" s="38">
        <f t="shared" si="53"/>
        <v>3.5335689045936394</v>
      </c>
      <c r="D673" s="38">
        <f t="shared" si="54"/>
        <v>2.962585034013606</v>
      </c>
      <c r="E673" s="38">
        <f t="shared" si="55"/>
        <v>4.3016826923076916</v>
      </c>
      <c r="F673" s="38">
        <f t="shared" si="56"/>
        <v>3.8588588588588584</v>
      </c>
      <c r="G673" s="38">
        <f t="shared" si="57"/>
        <v>4.9775028121484812</v>
      </c>
      <c r="H673" s="38">
        <f t="shared" si="58"/>
        <v>4.8462365591397845</v>
      </c>
      <c r="K673" s="41">
        <v>82</v>
      </c>
      <c r="L673" s="44">
        <f t="shared" si="45"/>
        <v>70.023557126030624</v>
      </c>
      <c r="M673" s="44">
        <f t="shared" si="45"/>
        <v>68.571428571428569</v>
      </c>
      <c r="N673" s="44">
        <f t="shared" si="45"/>
        <v>77.39182692307692</v>
      </c>
      <c r="O673" s="44">
        <f t="shared" si="45"/>
        <v>75.57557557557557</v>
      </c>
      <c r="P673" s="44">
        <f t="shared" si="45"/>
        <v>85.151856017997744</v>
      </c>
      <c r="Q673" s="44">
        <f t="shared" si="46"/>
        <v>84.483870967741936</v>
      </c>
      <c r="AF673" s="31">
        <v>23270</v>
      </c>
      <c r="AG673" s="31">
        <v>0</v>
      </c>
      <c r="AH673" s="31">
        <v>20</v>
      </c>
      <c r="AI673" s="31">
        <v>2000</v>
      </c>
      <c r="AJ673" s="31">
        <v>54</v>
      </c>
    </row>
    <row r="674" spans="2:36">
      <c r="B674" s="1">
        <v>96</v>
      </c>
      <c r="C674" s="38">
        <f t="shared" si="53"/>
        <v>3.6513545347467606</v>
      </c>
      <c r="D674" s="38">
        <f t="shared" si="54"/>
        <v>3.0476190476190479</v>
      </c>
      <c r="E674" s="38">
        <f t="shared" si="55"/>
        <v>4.421875</v>
      </c>
      <c r="F674" s="38">
        <f t="shared" si="56"/>
        <v>3.9589589589589584</v>
      </c>
      <c r="G674" s="38">
        <f t="shared" si="57"/>
        <v>5.0899887514060742</v>
      </c>
      <c r="H674" s="38">
        <f t="shared" si="58"/>
        <v>4.9537634408602145</v>
      </c>
      <c r="K674" s="41">
        <v>83</v>
      </c>
      <c r="L674" s="44">
        <f t="shared" si="45"/>
        <v>71.201413427561846</v>
      </c>
      <c r="M674" s="44">
        <f t="shared" si="45"/>
        <v>69.421768707482997</v>
      </c>
      <c r="N674" s="44">
        <f t="shared" si="45"/>
        <v>78.59375</v>
      </c>
      <c r="O674" s="44">
        <f t="shared" si="45"/>
        <v>76.576576576576571</v>
      </c>
      <c r="P674" s="44">
        <f t="shared" si="45"/>
        <v>86.276715410573672</v>
      </c>
      <c r="Q674" s="44">
        <f t="shared" si="46"/>
        <v>85.55913978494624</v>
      </c>
      <c r="AF674" s="31">
        <v>23717</v>
      </c>
      <c r="AG674" s="31">
        <v>0</v>
      </c>
      <c r="AH674" s="31">
        <v>20</v>
      </c>
      <c r="AI674" s="31">
        <v>2000</v>
      </c>
      <c r="AJ674" s="31">
        <v>61</v>
      </c>
    </row>
    <row r="675" spans="2:36">
      <c r="K675" s="41">
        <v>84</v>
      </c>
      <c r="L675" s="44">
        <f t="shared" si="45"/>
        <v>72.379269729093053</v>
      </c>
      <c r="M675" s="44">
        <f t="shared" si="45"/>
        <v>70.272108843537424</v>
      </c>
      <c r="N675" s="44">
        <f t="shared" si="45"/>
        <v>79.795673076923066</v>
      </c>
      <c r="O675" s="44">
        <f t="shared" si="45"/>
        <v>77.577577577577571</v>
      </c>
      <c r="P675" s="44">
        <f t="shared" ref="P675:P687" si="59">50+10*G662</f>
        <v>87.4015748031496</v>
      </c>
      <c r="Q675" s="44">
        <f t="shared" si="46"/>
        <v>86.634408602150529</v>
      </c>
      <c r="AF675" s="31">
        <v>19281</v>
      </c>
      <c r="AG675" s="31">
        <v>0</v>
      </c>
      <c r="AH675" s="31">
        <v>19</v>
      </c>
      <c r="AI675" s="31">
        <v>2001</v>
      </c>
      <c r="AJ675" s="31">
        <v>59</v>
      </c>
    </row>
    <row r="676" spans="2:36">
      <c r="K676" s="41">
        <v>85</v>
      </c>
      <c r="L676" s="44">
        <f t="shared" si="45"/>
        <v>73.557126030624261</v>
      </c>
      <c r="M676" s="44">
        <f t="shared" si="45"/>
        <v>71.122448979591837</v>
      </c>
      <c r="N676" s="44">
        <f t="shared" si="45"/>
        <v>80.997596153846146</v>
      </c>
      <c r="O676" s="44">
        <f t="shared" si="45"/>
        <v>78.578578578578572</v>
      </c>
      <c r="P676" s="44">
        <f t="shared" si="59"/>
        <v>88.526434195725528</v>
      </c>
      <c r="Q676" s="44">
        <f t="shared" si="46"/>
        <v>87.709677419354833</v>
      </c>
      <c r="AF676" s="31">
        <v>19877</v>
      </c>
      <c r="AG676" s="31">
        <v>0</v>
      </c>
      <c r="AH676" s="31">
        <v>19</v>
      </c>
      <c r="AI676" s="31">
        <v>2001</v>
      </c>
      <c r="AJ676" s="31">
        <v>53</v>
      </c>
    </row>
    <row r="677" spans="2:36">
      <c r="K677" s="41">
        <v>86</v>
      </c>
      <c r="L677" s="44">
        <f t="shared" si="45"/>
        <v>74.734982332155482</v>
      </c>
      <c r="M677" s="44">
        <f t="shared" si="45"/>
        <v>71.972789115646265</v>
      </c>
      <c r="N677" s="44">
        <f t="shared" si="45"/>
        <v>82.199519230769226</v>
      </c>
      <c r="O677" s="44">
        <f t="shared" si="45"/>
        <v>79.579579579579587</v>
      </c>
      <c r="P677" s="44">
        <f t="shared" si="59"/>
        <v>89.651293588301456</v>
      </c>
      <c r="Q677" s="44">
        <f t="shared" si="46"/>
        <v>88.784946236559136</v>
      </c>
      <c r="AF677" s="31">
        <v>20210</v>
      </c>
      <c r="AG677" s="31">
        <v>0</v>
      </c>
      <c r="AH677" s="31">
        <v>19</v>
      </c>
      <c r="AI677" s="31">
        <v>2001</v>
      </c>
      <c r="AJ677" s="31">
        <v>48</v>
      </c>
    </row>
    <row r="678" spans="2:36">
      <c r="K678" s="41">
        <v>87</v>
      </c>
      <c r="L678" s="44">
        <f t="shared" si="45"/>
        <v>75.91283863368669</v>
      </c>
      <c r="M678" s="44">
        <f t="shared" si="45"/>
        <v>72.823129251700678</v>
      </c>
      <c r="N678" s="44">
        <f t="shared" si="45"/>
        <v>83.401442307692307</v>
      </c>
      <c r="O678" s="44">
        <f t="shared" si="45"/>
        <v>80.580580580580573</v>
      </c>
      <c r="P678" s="44">
        <f t="shared" si="59"/>
        <v>90.776152980877384</v>
      </c>
      <c r="Q678" s="44">
        <f t="shared" si="46"/>
        <v>89.86021505376344</v>
      </c>
      <c r="AF678" s="31">
        <v>20259</v>
      </c>
      <c r="AG678" s="31">
        <v>0</v>
      </c>
      <c r="AH678" s="31">
        <v>19</v>
      </c>
      <c r="AI678" s="31">
        <v>2001</v>
      </c>
      <c r="AJ678" s="31">
        <v>67</v>
      </c>
    </row>
    <row r="679" spans="2:36">
      <c r="K679" s="41">
        <v>88</v>
      </c>
      <c r="L679" s="44">
        <f t="shared" si="45"/>
        <v>77.090694935217897</v>
      </c>
      <c r="M679" s="44">
        <f t="shared" si="45"/>
        <v>73.673469387755105</v>
      </c>
      <c r="N679" s="44">
        <f t="shared" si="45"/>
        <v>84.603365384615387</v>
      </c>
      <c r="O679" s="44">
        <f t="shared" si="45"/>
        <v>81.581581581581588</v>
      </c>
      <c r="P679" s="44">
        <f t="shared" si="59"/>
        <v>91.901012373453312</v>
      </c>
      <c r="Q679" s="44">
        <f t="shared" si="46"/>
        <v>90.935483870967744</v>
      </c>
      <c r="AF679" s="31">
        <v>20360</v>
      </c>
      <c r="AG679" s="31">
        <v>0</v>
      </c>
      <c r="AH679" s="31">
        <v>19</v>
      </c>
      <c r="AI679" s="31">
        <v>2001</v>
      </c>
      <c r="AJ679" s="31">
        <v>76</v>
      </c>
    </row>
    <row r="680" spans="2:36">
      <c r="K680" s="41">
        <v>89</v>
      </c>
      <c r="L680" s="44">
        <f t="shared" ref="L680:O687" si="60">50+10*C667</f>
        <v>78.268551236749119</v>
      </c>
      <c r="M680" s="44">
        <f t="shared" si="60"/>
        <v>74.523809523809518</v>
      </c>
      <c r="N680" s="44">
        <f t="shared" si="60"/>
        <v>85.805288461538453</v>
      </c>
      <c r="O680" s="44">
        <f t="shared" si="60"/>
        <v>82.582582582582575</v>
      </c>
      <c r="P680" s="44">
        <f t="shared" si="59"/>
        <v>93.02587176602924</v>
      </c>
      <c r="Q680" s="44">
        <f t="shared" ref="Q680:Q687" si="61">50+10*H667</f>
        <v>92.010752688172047</v>
      </c>
      <c r="AF680" s="31">
        <v>20384</v>
      </c>
      <c r="AG680" s="31">
        <v>0</v>
      </c>
      <c r="AH680" s="31">
        <v>19</v>
      </c>
      <c r="AI680" s="31">
        <v>2001</v>
      </c>
      <c r="AJ680" s="31">
        <v>65</v>
      </c>
    </row>
    <row r="681" spans="2:36">
      <c r="K681" s="41">
        <v>90</v>
      </c>
      <c r="L681" s="44">
        <f t="shared" si="60"/>
        <v>79.446407538280326</v>
      </c>
      <c r="M681" s="44">
        <f t="shared" si="60"/>
        <v>75.374149659863946</v>
      </c>
      <c r="N681" s="44">
        <f t="shared" si="60"/>
        <v>87.007211538461547</v>
      </c>
      <c r="O681" s="44">
        <f t="shared" si="60"/>
        <v>83.583583583583589</v>
      </c>
      <c r="P681" s="44">
        <f t="shared" si="59"/>
        <v>94.150731158605169</v>
      </c>
      <c r="Q681" s="44">
        <f t="shared" si="61"/>
        <v>93.086021505376351</v>
      </c>
      <c r="AF681" s="31">
        <v>21083</v>
      </c>
      <c r="AG681" s="31">
        <v>0</v>
      </c>
      <c r="AH681" s="31">
        <v>19</v>
      </c>
      <c r="AI681" s="31">
        <v>2001</v>
      </c>
      <c r="AJ681" s="31">
        <v>56</v>
      </c>
    </row>
    <row r="682" spans="2:36">
      <c r="K682" s="41">
        <v>91</v>
      </c>
      <c r="L682" s="44">
        <f t="shared" si="60"/>
        <v>80.624263839811547</v>
      </c>
      <c r="M682" s="44">
        <f t="shared" si="60"/>
        <v>76.224489795918373</v>
      </c>
      <c r="N682" s="44">
        <f t="shared" si="60"/>
        <v>88.209134615384613</v>
      </c>
      <c r="O682" s="44">
        <f t="shared" si="60"/>
        <v>84.584584584584576</v>
      </c>
      <c r="P682" s="44">
        <f t="shared" si="59"/>
        <v>95.275590551181097</v>
      </c>
      <c r="Q682" s="44">
        <f t="shared" si="61"/>
        <v>94.161290322580641</v>
      </c>
      <c r="AF682" s="31">
        <v>21116</v>
      </c>
      <c r="AG682" s="31">
        <v>0</v>
      </c>
      <c r="AH682" s="31">
        <v>19</v>
      </c>
      <c r="AI682" s="31">
        <v>2001</v>
      </c>
      <c r="AJ682" s="31">
        <v>65</v>
      </c>
    </row>
    <row r="683" spans="2:36">
      <c r="K683" s="41">
        <v>92</v>
      </c>
      <c r="L683" s="44">
        <f t="shared" si="60"/>
        <v>81.802120141342755</v>
      </c>
      <c r="M683" s="44">
        <f t="shared" si="60"/>
        <v>77.074829931972801</v>
      </c>
      <c r="N683" s="44">
        <f t="shared" si="60"/>
        <v>89.411057692307693</v>
      </c>
      <c r="O683" s="44">
        <f t="shared" si="60"/>
        <v>85.585585585585591</v>
      </c>
      <c r="P683" s="44">
        <f t="shared" si="59"/>
        <v>96.400449943757025</v>
      </c>
      <c r="Q683" s="44">
        <f t="shared" si="61"/>
        <v>95.236559139784944</v>
      </c>
      <c r="AF683" s="31">
        <v>21659</v>
      </c>
      <c r="AG683" s="31">
        <v>0</v>
      </c>
      <c r="AH683" s="31">
        <v>19</v>
      </c>
      <c r="AI683" s="31">
        <v>2001</v>
      </c>
      <c r="AJ683" s="31">
        <v>68</v>
      </c>
    </row>
    <row r="684" spans="2:36">
      <c r="K684" s="41">
        <v>93</v>
      </c>
      <c r="L684" s="44">
        <f t="shared" si="60"/>
        <v>82.979976442873976</v>
      </c>
      <c r="M684" s="44">
        <f t="shared" si="60"/>
        <v>77.925170068027214</v>
      </c>
      <c r="N684" s="44">
        <f t="shared" si="60"/>
        <v>90.612980769230774</v>
      </c>
      <c r="O684" s="44">
        <f t="shared" si="60"/>
        <v>86.586586586586577</v>
      </c>
      <c r="P684" s="44">
        <f t="shared" si="59"/>
        <v>97.525309336332953</v>
      </c>
      <c r="Q684" s="44">
        <f t="shared" si="61"/>
        <v>96.311827956989248</v>
      </c>
      <c r="AF684" s="31">
        <v>21837</v>
      </c>
      <c r="AG684" s="31">
        <v>0</v>
      </c>
      <c r="AH684" s="31">
        <v>19</v>
      </c>
      <c r="AI684" s="31">
        <v>2001</v>
      </c>
      <c r="AJ684" s="31">
        <v>59</v>
      </c>
    </row>
    <row r="685" spans="2:36">
      <c r="K685" s="41">
        <v>94</v>
      </c>
      <c r="L685" s="44">
        <f t="shared" si="60"/>
        <v>84.157832744405184</v>
      </c>
      <c r="M685" s="44">
        <f t="shared" si="60"/>
        <v>78.775510204081627</v>
      </c>
      <c r="N685" s="44">
        <f t="shared" si="60"/>
        <v>91.81490384615384</v>
      </c>
      <c r="O685" s="44">
        <f t="shared" si="60"/>
        <v>87.587587587587592</v>
      </c>
      <c r="P685" s="44">
        <f t="shared" si="59"/>
        <v>98.650168728908881</v>
      </c>
      <c r="Q685" s="44">
        <f t="shared" si="61"/>
        <v>97.387096774193537</v>
      </c>
      <c r="AF685" s="31">
        <v>22001</v>
      </c>
      <c r="AG685" s="31">
        <v>0</v>
      </c>
      <c r="AH685" s="31">
        <v>19</v>
      </c>
      <c r="AI685" s="31">
        <v>2001</v>
      </c>
      <c r="AJ685" s="31">
        <v>80</v>
      </c>
    </row>
    <row r="686" spans="2:36">
      <c r="K686" s="41">
        <v>95</v>
      </c>
      <c r="L686" s="44">
        <f t="shared" si="60"/>
        <v>85.335689045936391</v>
      </c>
      <c r="M686" s="44">
        <f t="shared" si="60"/>
        <v>79.625850340136054</v>
      </c>
      <c r="N686" s="44">
        <f t="shared" si="60"/>
        <v>93.01682692307692</v>
      </c>
      <c r="O686" s="44">
        <f t="shared" si="60"/>
        <v>88.588588588588578</v>
      </c>
      <c r="P686" s="44">
        <f t="shared" si="59"/>
        <v>99.775028121484809</v>
      </c>
      <c r="Q686" s="44">
        <f t="shared" si="61"/>
        <v>98.462365591397841</v>
      </c>
      <c r="AF686" s="31">
        <v>22057</v>
      </c>
      <c r="AG686" s="31">
        <v>0</v>
      </c>
      <c r="AH686" s="31">
        <v>19</v>
      </c>
      <c r="AI686" s="31">
        <v>2001</v>
      </c>
      <c r="AJ686" s="31">
        <v>61</v>
      </c>
    </row>
    <row r="687" spans="2:36">
      <c r="K687" s="41">
        <v>96</v>
      </c>
      <c r="L687" s="44">
        <f t="shared" si="60"/>
        <v>86.513545347467613</v>
      </c>
      <c r="M687" s="44">
        <f t="shared" si="60"/>
        <v>80.476190476190482</v>
      </c>
      <c r="N687" s="44">
        <f t="shared" si="60"/>
        <v>94.21875</v>
      </c>
      <c r="O687" s="44">
        <f t="shared" si="60"/>
        <v>89.589589589589593</v>
      </c>
      <c r="P687" s="44">
        <f t="shared" si="59"/>
        <v>100.89988751406074</v>
      </c>
      <c r="Q687" s="44">
        <f t="shared" si="61"/>
        <v>99.537634408602145</v>
      </c>
      <c r="AF687" s="31">
        <v>22139</v>
      </c>
      <c r="AG687" s="31">
        <v>0</v>
      </c>
      <c r="AH687" s="31">
        <v>19</v>
      </c>
      <c r="AI687" s="31">
        <v>2001</v>
      </c>
      <c r="AJ687" s="31">
        <v>68</v>
      </c>
    </row>
    <row r="688" spans="2:36">
      <c r="AF688" s="31">
        <v>22140</v>
      </c>
      <c r="AG688" s="31">
        <v>0</v>
      </c>
      <c r="AH688" s="31">
        <v>19</v>
      </c>
      <c r="AI688" s="31">
        <v>2001</v>
      </c>
      <c r="AJ688" s="31">
        <v>58</v>
      </c>
    </row>
    <row r="689" spans="32:36">
      <c r="AF689" s="31">
        <v>22234</v>
      </c>
      <c r="AG689" s="31">
        <v>0</v>
      </c>
      <c r="AH689" s="31">
        <v>19</v>
      </c>
      <c r="AI689" s="31">
        <v>2001</v>
      </c>
      <c r="AJ689" s="31">
        <v>66</v>
      </c>
    </row>
    <row r="690" spans="32:36">
      <c r="AF690" s="31">
        <v>22476</v>
      </c>
      <c r="AG690" s="31">
        <v>0</v>
      </c>
      <c r="AH690" s="31">
        <v>19</v>
      </c>
      <c r="AI690" s="31">
        <v>2001</v>
      </c>
      <c r="AJ690" s="31">
        <v>63</v>
      </c>
    </row>
    <row r="691" spans="32:36">
      <c r="AF691" s="31">
        <v>22686</v>
      </c>
      <c r="AG691" s="31">
        <v>0</v>
      </c>
      <c r="AH691" s="31">
        <v>19</v>
      </c>
      <c r="AI691" s="31">
        <v>2001</v>
      </c>
      <c r="AJ691" s="31">
        <v>51</v>
      </c>
    </row>
    <row r="692" spans="32:36">
      <c r="AF692" s="31">
        <v>22795</v>
      </c>
      <c r="AG692" s="31">
        <v>0</v>
      </c>
      <c r="AH692" s="31">
        <v>19</v>
      </c>
      <c r="AI692" s="31">
        <v>2001</v>
      </c>
      <c r="AJ692" s="31">
        <v>80</v>
      </c>
    </row>
    <row r="693" spans="32:36">
      <c r="AF693" s="31">
        <v>23446</v>
      </c>
      <c r="AG693" s="31">
        <v>0</v>
      </c>
      <c r="AH693" s="31">
        <v>19</v>
      </c>
      <c r="AI693" s="31">
        <v>2001</v>
      </c>
      <c r="AJ693" s="31">
        <v>77</v>
      </c>
    </row>
    <row r="694" spans="32:36">
      <c r="AF694" s="31">
        <v>23506</v>
      </c>
      <c r="AG694" s="31">
        <v>0</v>
      </c>
      <c r="AH694" s="31">
        <v>19</v>
      </c>
      <c r="AI694" s="31">
        <v>2001</v>
      </c>
      <c r="AJ694" s="31">
        <v>88</v>
      </c>
    </row>
    <row r="695" spans="32:36">
      <c r="AF695" s="31">
        <v>21626</v>
      </c>
      <c r="AG695" s="31">
        <v>0</v>
      </c>
      <c r="AH695" s="31">
        <v>18</v>
      </c>
      <c r="AI695" s="31">
        <v>2002</v>
      </c>
      <c r="AJ695" s="31">
        <v>59</v>
      </c>
    </row>
    <row r="696" spans="32:36">
      <c r="AF696" s="31">
        <v>21688</v>
      </c>
      <c r="AG696" s="31">
        <v>0</v>
      </c>
      <c r="AH696" s="31">
        <v>18</v>
      </c>
      <c r="AI696" s="31">
        <v>2002</v>
      </c>
      <c r="AJ696" s="31">
        <v>52</v>
      </c>
    </row>
    <row r="697" spans="32:36">
      <c r="AF697" s="31">
        <v>21800</v>
      </c>
      <c r="AG697" s="31">
        <v>0</v>
      </c>
      <c r="AH697" s="31">
        <v>18</v>
      </c>
      <c r="AI697" s="31">
        <v>2002</v>
      </c>
      <c r="AJ697" s="31">
        <v>67</v>
      </c>
    </row>
    <row r="698" spans="32:36">
      <c r="AF698" s="31">
        <v>22181</v>
      </c>
      <c r="AG698" s="31">
        <v>0</v>
      </c>
      <c r="AH698" s="31">
        <v>18</v>
      </c>
      <c r="AI698" s="31">
        <v>2002</v>
      </c>
      <c r="AJ698" s="31">
        <v>78</v>
      </c>
    </row>
    <row r="699" spans="32:36">
      <c r="AF699" s="31">
        <v>19493</v>
      </c>
      <c r="AG699" s="31">
        <v>1</v>
      </c>
      <c r="AH699" s="31">
        <v>26</v>
      </c>
      <c r="AI699" s="31">
        <v>1994</v>
      </c>
      <c r="AJ699" s="31">
        <v>56</v>
      </c>
    </row>
    <row r="700" spans="32:36">
      <c r="AF700" s="31">
        <v>19586</v>
      </c>
      <c r="AG700" s="31">
        <v>1</v>
      </c>
      <c r="AH700" s="31">
        <v>26</v>
      </c>
      <c r="AI700" s="31">
        <v>1994</v>
      </c>
      <c r="AJ700" s="31">
        <v>47</v>
      </c>
    </row>
    <row r="701" spans="32:36">
      <c r="AF701" s="31">
        <v>20525</v>
      </c>
      <c r="AG701" s="31">
        <v>1</v>
      </c>
      <c r="AH701" s="31">
        <v>26</v>
      </c>
      <c r="AI701" s="31">
        <v>1994</v>
      </c>
      <c r="AJ701" s="31">
        <v>45</v>
      </c>
    </row>
    <row r="702" spans="32:36">
      <c r="AF702" s="31">
        <v>20543</v>
      </c>
      <c r="AG702" s="31">
        <v>1</v>
      </c>
      <c r="AH702" s="31">
        <v>26</v>
      </c>
      <c r="AI702" s="31">
        <v>1994</v>
      </c>
      <c r="AJ702" s="31">
        <v>62</v>
      </c>
    </row>
    <row r="703" spans="32:36">
      <c r="AF703" s="31">
        <v>21820</v>
      </c>
      <c r="AG703" s="31">
        <v>1</v>
      </c>
      <c r="AH703" s="31">
        <v>26</v>
      </c>
      <c r="AI703" s="31">
        <v>1994</v>
      </c>
      <c r="AJ703" s="31">
        <v>65</v>
      </c>
    </row>
    <row r="704" spans="32:36">
      <c r="AF704" s="31">
        <v>23763</v>
      </c>
      <c r="AG704" s="31">
        <v>1</v>
      </c>
      <c r="AH704" s="31">
        <v>26</v>
      </c>
      <c r="AI704" s="31">
        <v>1994</v>
      </c>
      <c r="AJ704" s="31">
        <v>40</v>
      </c>
    </row>
    <row r="705" spans="32:36">
      <c r="AF705" s="31">
        <v>23784</v>
      </c>
      <c r="AG705" s="31">
        <v>1</v>
      </c>
      <c r="AH705" s="31">
        <v>26</v>
      </c>
      <c r="AI705" s="31">
        <v>1994</v>
      </c>
      <c r="AJ705" s="31">
        <v>67</v>
      </c>
    </row>
    <row r="706" spans="32:36">
      <c r="AF706" s="31">
        <v>19601</v>
      </c>
      <c r="AG706" s="31">
        <v>1</v>
      </c>
      <c r="AH706" s="31">
        <v>25</v>
      </c>
      <c r="AI706" s="31">
        <v>1995</v>
      </c>
      <c r="AJ706" s="31">
        <v>50</v>
      </c>
    </row>
    <row r="707" spans="32:36">
      <c r="AF707" s="31">
        <v>20958</v>
      </c>
      <c r="AG707" s="31">
        <v>1</v>
      </c>
      <c r="AH707" s="31">
        <v>25</v>
      </c>
      <c r="AI707" s="31">
        <v>1995</v>
      </c>
      <c r="AJ707" s="31">
        <v>43</v>
      </c>
    </row>
    <row r="708" spans="32:36">
      <c r="AF708" s="31">
        <v>21624</v>
      </c>
      <c r="AG708" s="31">
        <v>1</v>
      </c>
      <c r="AH708" s="31">
        <v>25</v>
      </c>
      <c r="AI708" s="31">
        <v>1995</v>
      </c>
      <c r="AJ708" s="31">
        <v>41</v>
      </c>
    </row>
    <row r="709" spans="32:36">
      <c r="AF709" s="31">
        <v>22117</v>
      </c>
      <c r="AG709" s="31">
        <v>1</v>
      </c>
      <c r="AH709" s="31">
        <v>25</v>
      </c>
      <c r="AI709" s="31">
        <v>1995</v>
      </c>
      <c r="AJ709" s="31">
        <v>58</v>
      </c>
    </row>
    <row r="710" spans="32:36">
      <c r="AF710" s="31">
        <v>22803</v>
      </c>
      <c r="AG710" s="31">
        <v>1</v>
      </c>
      <c r="AH710" s="31">
        <v>25</v>
      </c>
      <c r="AI710" s="31">
        <v>1995</v>
      </c>
      <c r="AJ710" s="31">
        <v>49</v>
      </c>
    </row>
    <row r="711" spans="32:36">
      <c r="AF711" s="31">
        <v>23290</v>
      </c>
      <c r="AG711" s="31">
        <v>1</v>
      </c>
      <c r="AH711" s="31">
        <v>25</v>
      </c>
      <c r="AI711" s="31">
        <v>1995</v>
      </c>
      <c r="AJ711" s="31">
        <v>54</v>
      </c>
    </row>
    <row r="712" spans="32:36">
      <c r="AF712" s="31">
        <v>19333</v>
      </c>
      <c r="AG712" s="31">
        <v>1</v>
      </c>
      <c r="AH712" s="31">
        <v>24</v>
      </c>
      <c r="AI712" s="31">
        <v>1996</v>
      </c>
      <c r="AJ712" s="31">
        <v>55</v>
      </c>
    </row>
    <row r="713" spans="32:36">
      <c r="AF713" s="31">
        <v>19767</v>
      </c>
      <c r="AG713" s="31">
        <v>1</v>
      </c>
      <c r="AH713" s="31">
        <v>24</v>
      </c>
      <c r="AI713" s="31">
        <v>1996</v>
      </c>
      <c r="AJ713" s="31">
        <v>62</v>
      </c>
    </row>
    <row r="714" spans="32:36">
      <c r="AF714" s="31">
        <v>20157</v>
      </c>
      <c r="AG714" s="31">
        <v>1</v>
      </c>
      <c r="AH714" s="31">
        <v>24</v>
      </c>
      <c r="AI714" s="31">
        <v>1996</v>
      </c>
      <c r="AJ714" s="31">
        <v>55</v>
      </c>
    </row>
    <row r="715" spans="32:36">
      <c r="AF715" s="31">
        <v>20597</v>
      </c>
      <c r="AG715" s="31">
        <v>1</v>
      </c>
      <c r="AH715" s="31">
        <v>24</v>
      </c>
      <c r="AI715" s="31">
        <v>1996</v>
      </c>
      <c r="AJ715" s="31">
        <v>55</v>
      </c>
    </row>
    <row r="716" spans="32:36">
      <c r="AF716" s="31">
        <v>20765</v>
      </c>
      <c r="AG716" s="31">
        <v>1</v>
      </c>
      <c r="AH716" s="31">
        <v>24</v>
      </c>
      <c r="AI716" s="31">
        <v>1996</v>
      </c>
      <c r="AJ716" s="31">
        <v>71</v>
      </c>
    </row>
    <row r="717" spans="32:36">
      <c r="AF717" s="31">
        <v>21367</v>
      </c>
      <c r="AG717" s="31">
        <v>1</v>
      </c>
      <c r="AH717" s="31">
        <v>24</v>
      </c>
      <c r="AI717" s="31">
        <v>1996</v>
      </c>
      <c r="AJ717" s="31">
        <v>59</v>
      </c>
    </row>
    <row r="718" spans="32:36">
      <c r="AF718" s="31">
        <v>21892</v>
      </c>
      <c r="AG718" s="31">
        <v>1</v>
      </c>
      <c r="AH718" s="31">
        <v>24</v>
      </c>
      <c r="AI718" s="31">
        <v>1996</v>
      </c>
      <c r="AJ718" s="31">
        <v>61</v>
      </c>
    </row>
    <row r="719" spans="32:36">
      <c r="AF719" s="31">
        <v>22112</v>
      </c>
      <c r="AG719" s="31">
        <v>1</v>
      </c>
      <c r="AH719" s="31">
        <v>24</v>
      </c>
      <c r="AI719" s="31">
        <v>1996</v>
      </c>
      <c r="AJ719" s="31">
        <v>63</v>
      </c>
    </row>
    <row r="720" spans="32:36">
      <c r="AF720" s="31">
        <v>22122</v>
      </c>
      <c r="AG720" s="31">
        <v>1</v>
      </c>
      <c r="AH720" s="31">
        <v>24</v>
      </c>
      <c r="AI720" s="31">
        <v>1996</v>
      </c>
      <c r="AJ720" s="31">
        <v>58</v>
      </c>
    </row>
    <row r="721" spans="32:36">
      <c r="AF721" s="31">
        <v>22296</v>
      </c>
      <c r="AG721" s="31">
        <v>1</v>
      </c>
      <c r="AH721" s="31">
        <v>24</v>
      </c>
      <c r="AI721" s="31">
        <v>1996</v>
      </c>
      <c r="AJ721" s="31">
        <v>61</v>
      </c>
    </row>
    <row r="722" spans="32:36">
      <c r="AF722" s="31">
        <v>22694</v>
      </c>
      <c r="AG722" s="31">
        <v>1</v>
      </c>
      <c r="AH722" s="31">
        <v>24</v>
      </c>
      <c r="AI722" s="31">
        <v>1996</v>
      </c>
      <c r="AJ722" s="31">
        <v>49</v>
      </c>
    </row>
    <row r="723" spans="32:36">
      <c r="AF723" s="31">
        <v>22736</v>
      </c>
      <c r="AG723" s="31">
        <v>1</v>
      </c>
      <c r="AH723" s="31">
        <v>24</v>
      </c>
      <c r="AI723" s="31">
        <v>1996</v>
      </c>
      <c r="AJ723" s="31">
        <v>50</v>
      </c>
    </row>
    <row r="724" spans="32:36">
      <c r="AF724" s="31">
        <v>22854</v>
      </c>
      <c r="AG724" s="31">
        <v>1</v>
      </c>
      <c r="AH724" s="31">
        <v>24</v>
      </c>
      <c r="AI724" s="31">
        <v>1996</v>
      </c>
      <c r="AJ724" s="31">
        <v>43</v>
      </c>
    </row>
    <row r="725" spans="32:36">
      <c r="AF725" s="31">
        <v>23198</v>
      </c>
      <c r="AG725" s="31">
        <v>1</v>
      </c>
      <c r="AH725" s="31">
        <v>24</v>
      </c>
      <c r="AI725" s="31">
        <v>1996</v>
      </c>
      <c r="AJ725" s="31">
        <v>44</v>
      </c>
    </row>
    <row r="726" spans="32:36">
      <c r="AF726" s="31">
        <v>23199</v>
      </c>
      <c r="AG726" s="31">
        <v>1</v>
      </c>
      <c r="AH726" s="31">
        <v>24</v>
      </c>
      <c r="AI726" s="31">
        <v>1996</v>
      </c>
      <c r="AJ726" s="31">
        <v>59</v>
      </c>
    </row>
    <row r="727" spans="32:36">
      <c r="AF727" s="31">
        <v>23590</v>
      </c>
      <c r="AG727" s="31">
        <v>1</v>
      </c>
      <c r="AH727" s="31">
        <v>24</v>
      </c>
      <c r="AI727" s="31">
        <v>1996</v>
      </c>
      <c r="AJ727" s="31">
        <v>66</v>
      </c>
    </row>
    <row r="728" spans="32:36">
      <c r="AF728" s="31">
        <v>23616</v>
      </c>
      <c r="AG728" s="31">
        <v>1</v>
      </c>
      <c r="AH728" s="31">
        <v>24</v>
      </c>
      <c r="AI728" s="31">
        <v>1996</v>
      </c>
      <c r="AJ728" s="31">
        <v>46</v>
      </c>
    </row>
    <row r="729" spans="32:36">
      <c r="AF729" s="31">
        <v>19274</v>
      </c>
      <c r="AG729" s="31">
        <v>1</v>
      </c>
      <c r="AH729" s="31">
        <v>23</v>
      </c>
      <c r="AI729" s="31">
        <v>1997</v>
      </c>
      <c r="AJ729" s="31">
        <v>60</v>
      </c>
    </row>
    <row r="730" spans="32:36">
      <c r="AF730" s="31">
        <v>20262</v>
      </c>
      <c r="AG730" s="31">
        <v>1</v>
      </c>
      <c r="AH730" s="31">
        <v>23</v>
      </c>
      <c r="AI730" s="31">
        <v>1997</v>
      </c>
      <c r="AJ730" s="31">
        <v>59</v>
      </c>
    </row>
    <row r="731" spans="32:36">
      <c r="AF731" s="31">
        <v>20593</v>
      </c>
      <c r="AG731" s="31">
        <v>1</v>
      </c>
      <c r="AH731" s="31">
        <v>23</v>
      </c>
      <c r="AI731" s="31">
        <v>1997</v>
      </c>
      <c r="AJ731" s="31">
        <v>66</v>
      </c>
    </row>
    <row r="732" spans="32:36">
      <c r="AF732" s="31">
        <v>20905</v>
      </c>
      <c r="AG732" s="31">
        <v>1</v>
      </c>
      <c r="AH732" s="31">
        <v>23</v>
      </c>
      <c r="AI732" s="31">
        <v>1997</v>
      </c>
      <c r="AJ732" s="31">
        <v>54</v>
      </c>
    </row>
    <row r="733" spans="32:36">
      <c r="AF733" s="31">
        <v>21493</v>
      </c>
      <c r="AG733" s="31">
        <v>1</v>
      </c>
      <c r="AH733" s="31">
        <v>23</v>
      </c>
      <c r="AI733" s="31">
        <v>1997</v>
      </c>
      <c r="AJ733" s="31">
        <v>57</v>
      </c>
    </row>
    <row r="734" spans="32:36">
      <c r="AF734" s="31">
        <v>22116</v>
      </c>
      <c r="AG734" s="31">
        <v>1</v>
      </c>
      <c r="AH734" s="31">
        <v>23</v>
      </c>
      <c r="AI734" s="31">
        <v>1997</v>
      </c>
      <c r="AJ734" s="31">
        <v>59</v>
      </c>
    </row>
    <row r="735" spans="32:36">
      <c r="AF735" s="31">
        <v>22247</v>
      </c>
      <c r="AG735" s="31">
        <v>1</v>
      </c>
      <c r="AH735" s="31">
        <v>23</v>
      </c>
      <c r="AI735" s="31">
        <v>1997</v>
      </c>
      <c r="AJ735" s="31">
        <v>64</v>
      </c>
    </row>
    <row r="736" spans="32:36">
      <c r="AF736" s="31">
        <v>22685</v>
      </c>
      <c r="AG736" s="31">
        <v>1</v>
      </c>
      <c r="AH736" s="31">
        <v>23</v>
      </c>
      <c r="AI736" s="31">
        <v>1997</v>
      </c>
      <c r="AJ736" s="31">
        <v>56</v>
      </c>
    </row>
    <row r="737" spans="32:36">
      <c r="AF737" s="31">
        <v>22691</v>
      </c>
      <c r="AG737" s="31">
        <v>1</v>
      </c>
      <c r="AH737" s="31">
        <v>23</v>
      </c>
      <c r="AI737" s="31">
        <v>1997</v>
      </c>
      <c r="AJ737" s="31">
        <v>54</v>
      </c>
    </row>
    <row r="738" spans="32:36">
      <c r="AF738" s="31">
        <v>22695</v>
      </c>
      <c r="AG738" s="31">
        <v>1</v>
      </c>
      <c r="AH738" s="31">
        <v>23</v>
      </c>
      <c r="AI738" s="31">
        <v>1997</v>
      </c>
      <c r="AJ738" s="31">
        <v>63</v>
      </c>
    </row>
    <row r="739" spans="32:36">
      <c r="AF739" s="31">
        <v>22701</v>
      </c>
      <c r="AG739" s="31">
        <v>1</v>
      </c>
      <c r="AH739" s="31">
        <v>23</v>
      </c>
      <c r="AI739" s="31">
        <v>1997</v>
      </c>
      <c r="AJ739" s="31">
        <v>55</v>
      </c>
    </row>
    <row r="740" spans="32:36">
      <c r="AF740" s="31">
        <v>22910</v>
      </c>
      <c r="AG740" s="31">
        <v>1</v>
      </c>
      <c r="AH740" s="31">
        <v>23</v>
      </c>
      <c r="AI740" s="31">
        <v>1997</v>
      </c>
      <c r="AJ740" s="31">
        <v>48</v>
      </c>
    </row>
    <row r="741" spans="32:36">
      <c r="AF741" s="31">
        <v>23197</v>
      </c>
      <c r="AG741" s="31">
        <v>1</v>
      </c>
      <c r="AH741" s="31">
        <v>23</v>
      </c>
      <c r="AI741" s="31">
        <v>1997</v>
      </c>
      <c r="AJ741" s="31">
        <v>50</v>
      </c>
    </row>
    <row r="742" spans="32:36">
      <c r="AF742" s="31">
        <v>23699</v>
      </c>
      <c r="AG742" s="31">
        <v>1</v>
      </c>
      <c r="AH742" s="31">
        <v>23</v>
      </c>
      <c r="AI742" s="31">
        <v>1997</v>
      </c>
      <c r="AJ742" s="31">
        <v>63</v>
      </c>
    </row>
    <row r="743" spans="32:36">
      <c r="AF743" s="31">
        <v>19521</v>
      </c>
      <c r="AG743" s="31">
        <v>1</v>
      </c>
      <c r="AH743" s="31">
        <v>22</v>
      </c>
      <c r="AI743" s="31">
        <v>1998</v>
      </c>
      <c r="AJ743" s="31">
        <v>57</v>
      </c>
    </row>
    <row r="744" spans="32:36">
      <c r="AF744" s="31">
        <v>19551</v>
      </c>
      <c r="AG744" s="31">
        <v>1</v>
      </c>
      <c r="AH744" s="31">
        <v>22</v>
      </c>
      <c r="AI744" s="31">
        <v>1998</v>
      </c>
      <c r="AJ744" s="31">
        <v>63</v>
      </c>
    </row>
    <row r="745" spans="32:36">
      <c r="AF745" s="31">
        <v>19575</v>
      </c>
      <c r="AG745" s="31">
        <v>1</v>
      </c>
      <c r="AH745" s="31">
        <v>22</v>
      </c>
      <c r="AI745" s="31">
        <v>1998</v>
      </c>
      <c r="AJ745" s="31">
        <v>42</v>
      </c>
    </row>
    <row r="746" spans="32:36">
      <c r="AF746" s="31">
        <v>20071</v>
      </c>
      <c r="AG746" s="31">
        <v>1</v>
      </c>
      <c r="AH746" s="31">
        <v>22</v>
      </c>
      <c r="AI746" s="31">
        <v>1998</v>
      </c>
      <c r="AJ746" s="31">
        <v>76</v>
      </c>
    </row>
    <row r="747" spans="32:36">
      <c r="AF747" s="31">
        <v>21207</v>
      </c>
      <c r="AG747" s="31">
        <v>1</v>
      </c>
      <c r="AH747" s="31">
        <v>22</v>
      </c>
      <c r="AI747" s="31">
        <v>1998</v>
      </c>
      <c r="AJ747" s="31">
        <v>82</v>
      </c>
    </row>
    <row r="748" spans="32:36">
      <c r="AF748" s="31">
        <v>22136</v>
      </c>
      <c r="AG748" s="31">
        <v>1</v>
      </c>
      <c r="AH748" s="31">
        <v>22</v>
      </c>
      <c r="AI748" s="31">
        <v>1998</v>
      </c>
      <c r="AJ748" s="31">
        <v>55</v>
      </c>
    </row>
    <row r="749" spans="32:36">
      <c r="AF749" s="31">
        <v>22279</v>
      </c>
      <c r="AG749" s="31">
        <v>1</v>
      </c>
      <c r="AH749" s="31">
        <v>22</v>
      </c>
      <c r="AI749" s="31">
        <v>1998</v>
      </c>
      <c r="AJ749" s="31">
        <v>56</v>
      </c>
    </row>
    <row r="750" spans="32:36">
      <c r="AF750" s="31">
        <v>22687</v>
      </c>
      <c r="AG750" s="31">
        <v>1</v>
      </c>
      <c r="AH750" s="31">
        <v>22</v>
      </c>
      <c r="AI750" s="31">
        <v>1998</v>
      </c>
      <c r="AJ750" s="31">
        <v>48</v>
      </c>
    </row>
    <row r="751" spans="32:36">
      <c r="AF751" s="31">
        <v>22844</v>
      </c>
      <c r="AG751" s="31">
        <v>1</v>
      </c>
      <c r="AH751" s="31">
        <v>22</v>
      </c>
      <c r="AI751" s="31">
        <v>1998</v>
      </c>
      <c r="AJ751" s="31">
        <v>64</v>
      </c>
    </row>
    <row r="752" spans="32:36">
      <c r="AF752" s="31">
        <v>23060</v>
      </c>
      <c r="AG752" s="31">
        <v>1</v>
      </c>
      <c r="AH752" s="31">
        <v>22</v>
      </c>
      <c r="AI752" s="31">
        <v>1998</v>
      </c>
      <c r="AJ752" s="31">
        <v>55</v>
      </c>
    </row>
    <row r="753" spans="32:36">
      <c r="AF753" s="31">
        <v>23187</v>
      </c>
      <c r="AG753" s="31">
        <v>1</v>
      </c>
      <c r="AH753" s="31">
        <v>22</v>
      </c>
      <c r="AI753" s="31">
        <v>1998</v>
      </c>
      <c r="AJ753" s="31">
        <v>57</v>
      </c>
    </row>
    <row r="754" spans="32:36">
      <c r="AF754" s="31">
        <v>20105</v>
      </c>
      <c r="AG754" s="31">
        <v>1</v>
      </c>
      <c r="AH754" s="31">
        <v>21</v>
      </c>
      <c r="AI754" s="31">
        <v>1999</v>
      </c>
      <c r="AJ754" s="31">
        <v>70</v>
      </c>
    </row>
    <row r="755" spans="32:36">
      <c r="AF755" s="31">
        <v>20120</v>
      </c>
      <c r="AG755" s="31">
        <v>1</v>
      </c>
      <c r="AH755" s="31">
        <v>21</v>
      </c>
      <c r="AI755" s="31">
        <v>1999</v>
      </c>
      <c r="AJ755" s="31">
        <v>51</v>
      </c>
    </row>
    <row r="756" spans="32:36">
      <c r="AF756" s="31">
        <v>20463</v>
      </c>
      <c r="AG756" s="31">
        <v>1</v>
      </c>
      <c r="AH756" s="31">
        <v>21</v>
      </c>
      <c r="AI756" s="31">
        <v>1999</v>
      </c>
      <c r="AJ756" s="31">
        <v>57</v>
      </c>
    </row>
    <row r="757" spans="32:36">
      <c r="AF757" s="31">
        <v>20957</v>
      </c>
      <c r="AG757" s="31">
        <v>1</v>
      </c>
      <c r="AH757" s="31">
        <v>21</v>
      </c>
      <c r="AI757" s="31">
        <v>1999</v>
      </c>
      <c r="AJ757" s="31">
        <v>54</v>
      </c>
    </row>
    <row r="758" spans="32:36">
      <c r="AF758" s="31">
        <v>21814</v>
      </c>
      <c r="AG758" s="31">
        <v>1</v>
      </c>
      <c r="AH758" s="31">
        <v>21</v>
      </c>
      <c r="AI758" s="31">
        <v>1999</v>
      </c>
      <c r="AJ758" s="31">
        <v>76</v>
      </c>
    </row>
    <row r="759" spans="32:36">
      <c r="AF759" s="31">
        <v>22830</v>
      </c>
      <c r="AG759" s="31">
        <v>1</v>
      </c>
      <c r="AH759" s="31">
        <v>21</v>
      </c>
      <c r="AI759" s="31">
        <v>1999</v>
      </c>
      <c r="AJ759" s="31">
        <v>75</v>
      </c>
    </row>
    <row r="760" spans="32:36">
      <c r="AF760" s="31">
        <v>20612</v>
      </c>
      <c r="AG760" s="31">
        <v>1</v>
      </c>
      <c r="AH760" s="31">
        <v>20</v>
      </c>
      <c r="AI760" s="31">
        <v>2000</v>
      </c>
      <c r="AJ760" s="31">
        <v>65</v>
      </c>
    </row>
    <row r="761" spans="32:36">
      <c r="AF761" s="31">
        <v>21126</v>
      </c>
      <c r="AG761" s="31">
        <v>1</v>
      </c>
      <c r="AH761" s="31">
        <v>20</v>
      </c>
      <c r="AI761" s="31">
        <v>2000</v>
      </c>
      <c r="AJ761" s="31">
        <v>54</v>
      </c>
    </row>
    <row r="762" spans="32:36">
      <c r="AF762" s="31">
        <v>21932</v>
      </c>
      <c r="AG762" s="31">
        <v>1</v>
      </c>
      <c r="AH762" s="31">
        <v>20</v>
      </c>
      <c r="AI762" s="31">
        <v>2000</v>
      </c>
      <c r="AJ762" s="31">
        <v>50</v>
      </c>
    </row>
    <row r="763" spans="32:36">
      <c r="AF763" s="31">
        <v>22326</v>
      </c>
      <c r="AG763" s="31">
        <v>1</v>
      </c>
      <c r="AH763" s="31">
        <v>20</v>
      </c>
      <c r="AI763" s="31">
        <v>2000</v>
      </c>
      <c r="AJ763" s="31">
        <v>47</v>
      </c>
    </row>
    <row r="764" spans="32:36">
      <c r="AF764" s="31">
        <v>22911</v>
      </c>
      <c r="AG764" s="31">
        <v>1</v>
      </c>
      <c r="AH764" s="31">
        <v>20</v>
      </c>
      <c r="AI764" s="31">
        <v>2000</v>
      </c>
      <c r="AJ764" s="31">
        <v>51</v>
      </c>
    </row>
    <row r="765" spans="32:36">
      <c r="AF765" s="31">
        <v>21988</v>
      </c>
      <c r="AG765" s="31">
        <v>1</v>
      </c>
      <c r="AH765" s="31">
        <v>19</v>
      </c>
      <c r="AI765" s="31">
        <v>2001</v>
      </c>
      <c r="AJ765" s="31">
        <v>58</v>
      </c>
    </row>
    <row r="766" spans="32:36">
      <c r="AF766" s="31">
        <v>21264</v>
      </c>
      <c r="AG766" s="31">
        <v>1</v>
      </c>
      <c r="AH766" s="31">
        <v>18</v>
      </c>
      <c r="AI766" s="31">
        <v>2002</v>
      </c>
      <c r="AJ766" s="31">
        <v>45</v>
      </c>
    </row>
    <row r="767" spans="32:36">
      <c r="AF767" s="31">
        <v>23196</v>
      </c>
      <c r="AG767" s="31">
        <v>1</v>
      </c>
      <c r="AH767" s="31">
        <v>18</v>
      </c>
      <c r="AI767" s="31">
        <v>2002</v>
      </c>
      <c r="AJ767" s="31">
        <v>60</v>
      </c>
    </row>
    <row r="768" spans="32:36">
      <c r="AF768" s="31"/>
      <c r="AG768" s="31"/>
      <c r="AH768" s="31"/>
      <c r="AI768" s="31"/>
      <c r="AJ768" s="31"/>
    </row>
    <row r="769" spans="32:36">
      <c r="AF769" s="31" t="s">
        <v>438</v>
      </c>
      <c r="AG769" s="31"/>
      <c r="AH769" s="31"/>
      <c r="AI769" s="31" t="s">
        <v>415</v>
      </c>
      <c r="AJ769" s="31"/>
    </row>
    <row r="770" spans="32:36">
      <c r="AF770" s="31" t="s">
        <v>416</v>
      </c>
      <c r="AG770" s="31">
        <v>56.66</v>
      </c>
      <c r="AH770" s="31"/>
      <c r="AI770" s="31">
        <f>STDEV(AJ699:AJ767)</f>
        <v>8.8694231304333879</v>
      </c>
      <c r="AJ770" s="31"/>
    </row>
    <row r="771" spans="32:36">
      <c r="AF771" s="31" t="s">
        <v>413</v>
      </c>
      <c r="AG771" s="31">
        <v>60.16</v>
      </c>
      <c r="AH771" s="31"/>
      <c r="AI771" s="31">
        <f>STDEV(AJ492:AJ698)</f>
        <v>11.755825270655981</v>
      </c>
      <c r="AJ771" s="31"/>
    </row>
  </sheetData>
  <autoFilter ref="G491:K512" xr:uid="{00000000-0009-0000-0000-000003000000}">
    <sortState xmlns:xlrd2="http://schemas.microsoft.com/office/spreadsheetml/2017/richdata2" ref="G491:K512">
      <sortCondition ref="H491"/>
    </sortState>
  </autoFilter>
  <pageMargins left="0.7" right="0.7" top="0.75" bottom="0.75" header="0.3" footer="0.3"/>
  <pageSetup paperSize="9" orientation="portrait" horizont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2C61C-09A7-4BC2-B5B6-C6964192C001}">
  <dimension ref="A1:P466"/>
  <sheetViews>
    <sheetView tabSelected="1" workbookViewId="0">
      <selection activeCell="L9" sqref="L9:P80"/>
    </sheetView>
  </sheetViews>
  <sheetFormatPr defaultRowHeight="15"/>
  <cols>
    <col min="7" max="7" width="9.140625" customWidth="1"/>
  </cols>
  <sheetData>
    <row r="1" spans="1:16">
      <c r="A1" t="s">
        <v>36</v>
      </c>
      <c r="B1" t="s">
        <v>37</v>
      </c>
      <c r="C1" t="s">
        <v>380</v>
      </c>
      <c r="G1" s="33" t="s">
        <v>418</v>
      </c>
      <c r="H1" s="33"/>
      <c r="I1" s="33"/>
      <c r="J1" s="33"/>
      <c r="K1" s="33"/>
      <c r="L1" s="33"/>
      <c r="N1" s="34"/>
      <c r="O1" s="34"/>
      <c r="P1" s="34"/>
    </row>
    <row r="2" spans="1:16">
      <c r="A2">
        <v>21169</v>
      </c>
      <c r="B2">
        <v>0</v>
      </c>
      <c r="C2">
        <v>53</v>
      </c>
      <c r="G2" s="33" t="s">
        <v>420</v>
      </c>
      <c r="H2" s="33"/>
      <c r="I2" s="33"/>
      <c r="J2" s="33"/>
      <c r="K2" s="33"/>
      <c r="L2" s="33"/>
      <c r="N2" s="34" t="s">
        <v>436</v>
      </c>
      <c r="O2" s="34"/>
      <c r="P2" s="34"/>
    </row>
    <row r="3" spans="1:16">
      <c r="A3">
        <v>21118</v>
      </c>
      <c r="B3">
        <v>0</v>
      </c>
      <c r="C3">
        <v>54</v>
      </c>
      <c r="G3" t="s">
        <v>473</v>
      </c>
      <c r="H3" t="s">
        <v>471</v>
      </c>
      <c r="J3" t="s">
        <v>472</v>
      </c>
      <c r="K3" t="s">
        <v>474</v>
      </c>
      <c r="N3" s="34" t="s">
        <v>437</v>
      </c>
      <c r="O3" s="34"/>
      <c r="P3" s="34"/>
    </row>
    <row r="4" spans="1:16">
      <c r="A4">
        <v>23224</v>
      </c>
      <c r="B4">
        <v>0</v>
      </c>
      <c r="C4">
        <v>49</v>
      </c>
      <c r="G4">
        <f>_xlfn.STDEV.P(C2:C332)</f>
        <v>11.170715188859436</v>
      </c>
      <c r="H4">
        <v>57</v>
      </c>
      <c r="J4">
        <v>55</v>
      </c>
      <c r="K4">
        <f>_xlfn.STDEV.P(C333:C466)</f>
        <v>9.7861973803338085</v>
      </c>
    </row>
    <row r="5" spans="1:16">
      <c r="A5">
        <v>20752</v>
      </c>
      <c r="B5">
        <v>0</v>
      </c>
      <c r="C5">
        <v>39</v>
      </c>
    </row>
    <row r="6" spans="1:16">
      <c r="A6">
        <v>21863</v>
      </c>
      <c r="B6">
        <v>0</v>
      </c>
      <c r="C6">
        <v>57</v>
      </c>
    </row>
    <row r="7" spans="1:16">
      <c r="A7">
        <v>20499</v>
      </c>
      <c r="B7">
        <v>0</v>
      </c>
      <c r="C7">
        <v>37</v>
      </c>
    </row>
    <row r="8" spans="1:16">
      <c r="A8">
        <v>20643</v>
      </c>
      <c r="B8">
        <v>0</v>
      </c>
      <c r="C8">
        <v>62</v>
      </c>
    </row>
    <row r="9" spans="1:16">
      <c r="A9">
        <v>21991</v>
      </c>
      <c r="B9">
        <v>0</v>
      </c>
      <c r="C9">
        <v>48</v>
      </c>
      <c r="F9" t="s">
        <v>425</v>
      </c>
      <c r="G9" t="s">
        <v>475</v>
      </c>
      <c r="I9" t="s">
        <v>443</v>
      </c>
      <c r="J9" t="s">
        <v>476</v>
      </c>
      <c r="L9" s="18" t="s">
        <v>443</v>
      </c>
      <c r="M9" s="18" t="s">
        <v>477</v>
      </c>
      <c r="N9" s="18"/>
      <c r="O9" s="18" t="s">
        <v>425</v>
      </c>
      <c r="P9" s="18" t="s">
        <v>478</v>
      </c>
    </row>
    <row r="10" spans="1:16">
      <c r="A10">
        <v>21999</v>
      </c>
      <c r="B10">
        <v>0</v>
      </c>
      <c r="C10">
        <v>35</v>
      </c>
      <c r="F10">
        <v>24</v>
      </c>
      <c r="G10">
        <f>(F10-57)/11.17</f>
        <v>-2.9543419874664281</v>
      </c>
      <c r="I10">
        <v>24</v>
      </c>
      <c r="J10">
        <f>(I10-55)/9.79</f>
        <v>-3.1664964249233916</v>
      </c>
      <c r="L10" s="18">
        <v>24</v>
      </c>
      <c r="M10" s="54">
        <f>50+(10*G10)</f>
        <v>20.456580125335719</v>
      </c>
      <c r="N10" s="18"/>
      <c r="O10" s="18">
        <v>24</v>
      </c>
      <c r="P10" s="54">
        <f>50+(10*J10)</f>
        <v>18.335035750766085</v>
      </c>
    </row>
    <row r="11" spans="1:16">
      <c r="A11">
        <v>21975</v>
      </c>
      <c r="B11">
        <v>0</v>
      </c>
      <c r="C11">
        <v>56</v>
      </c>
      <c r="F11">
        <v>25</v>
      </c>
      <c r="G11">
        <f t="shared" ref="G11:G74" si="0">(F11-57)/11.17</f>
        <v>-2.8648164726947178</v>
      </c>
      <c r="I11">
        <v>25</v>
      </c>
      <c r="J11">
        <f t="shared" ref="J11:J74" si="1">(I11-55)/9.79</f>
        <v>-3.0643513789581207</v>
      </c>
      <c r="L11" s="18">
        <v>25</v>
      </c>
      <c r="M11" s="54">
        <f t="shared" ref="M11:M74" si="2">50+(10*G11)</f>
        <v>21.351835273052821</v>
      </c>
      <c r="N11" s="18"/>
      <c r="O11" s="18">
        <v>25</v>
      </c>
      <c r="P11" s="54">
        <f t="shared" ref="P11:P74" si="3">50+(10*J11)</f>
        <v>19.356486210418794</v>
      </c>
    </row>
    <row r="12" spans="1:16">
      <c r="A12">
        <v>22478</v>
      </c>
      <c r="B12">
        <v>0</v>
      </c>
      <c r="C12">
        <v>37</v>
      </c>
      <c r="F12">
        <v>26</v>
      </c>
      <c r="G12">
        <f t="shared" si="0"/>
        <v>-2.7752909579230081</v>
      </c>
      <c r="I12">
        <v>26</v>
      </c>
      <c r="J12">
        <f t="shared" si="1"/>
        <v>-2.9622063329928503</v>
      </c>
      <c r="L12" s="18">
        <v>26</v>
      </c>
      <c r="M12" s="54">
        <f t="shared" si="2"/>
        <v>22.247090420769918</v>
      </c>
      <c r="N12" s="18"/>
      <c r="O12" s="18">
        <v>26</v>
      </c>
      <c r="P12" s="54">
        <f t="shared" si="3"/>
        <v>20.377936670071499</v>
      </c>
    </row>
    <row r="13" spans="1:16">
      <c r="A13">
        <v>23435</v>
      </c>
      <c r="B13">
        <v>0</v>
      </c>
      <c r="C13">
        <v>64</v>
      </c>
      <c r="F13">
        <v>27</v>
      </c>
      <c r="G13">
        <f t="shared" si="0"/>
        <v>-2.6857654431512983</v>
      </c>
      <c r="I13">
        <v>27</v>
      </c>
      <c r="J13">
        <f t="shared" si="1"/>
        <v>-2.8600612870275794</v>
      </c>
      <c r="L13" s="18">
        <v>27</v>
      </c>
      <c r="M13" s="54">
        <f t="shared" si="2"/>
        <v>23.142345568487016</v>
      </c>
      <c r="N13" s="18"/>
      <c r="O13" s="18">
        <v>27</v>
      </c>
      <c r="P13" s="54">
        <f t="shared" si="3"/>
        <v>21.399387129724204</v>
      </c>
    </row>
    <row r="14" spans="1:16">
      <c r="A14">
        <v>19428</v>
      </c>
      <c r="B14">
        <v>0</v>
      </c>
      <c r="C14">
        <v>52</v>
      </c>
      <c r="F14">
        <v>28</v>
      </c>
      <c r="G14">
        <f t="shared" si="0"/>
        <v>-2.5962399283795881</v>
      </c>
      <c r="I14">
        <v>28</v>
      </c>
      <c r="J14">
        <f t="shared" si="1"/>
        <v>-2.7579162410623086</v>
      </c>
      <c r="L14" s="18">
        <v>28</v>
      </c>
      <c r="M14" s="54">
        <f t="shared" si="2"/>
        <v>24.037600716204118</v>
      </c>
      <c r="N14" s="18"/>
      <c r="O14" s="18">
        <v>28</v>
      </c>
      <c r="P14" s="54">
        <f t="shared" si="3"/>
        <v>22.420837589376916</v>
      </c>
    </row>
    <row r="15" spans="1:16">
      <c r="A15">
        <v>21002</v>
      </c>
      <c r="B15">
        <v>0</v>
      </c>
      <c r="C15">
        <v>48</v>
      </c>
      <c r="F15">
        <v>29</v>
      </c>
      <c r="G15">
        <f t="shared" si="0"/>
        <v>-2.5067144136078783</v>
      </c>
      <c r="I15">
        <v>29</v>
      </c>
      <c r="J15">
        <f t="shared" si="1"/>
        <v>-2.6557711950970382</v>
      </c>
      <c r="L15" s="18">
        <v>29</v>
      </c>
      <c r="M15" s="54">
        <f t="shared" si="2"/>
        <v>24.932855863921219</v>
      </c>
      <c r="N15" s="18"/>
      <c r="O15" s="18">
        <v>29</v>
      </c>
      <c r="P15" s="54">
        <f t="shared" si="3"/>
        <v>23.442288049029617</v>
      </c>
    </row>
    <row r="16" spans="1:16">
      <c r="A16">
        <v>23545</v>
      </c>
      <c r="B16">
        <v>0</v>
      </c>
      <c r="C16">
        <v>58</v>
      </c>
      <c r="F16">
        <v>30</v>
      </c>
      <c r="G16">
        <f t="shared" si="0"/>
        <v>-2.4171888988361685</v>
      </c>
      <c r="I16">
        <v>30</v>
      </c>
      <c r="J16">
        <f t="shared" si="1"/>
        <v>-2.5536261491317673</v>
      </c>
      <c r="L16" s="18">
        <v>30</v>
      </c>
      <c r="M16" s="54">
        <f t="shared" si="2"/>
        <v>25.828111011638313</v>
      </c>
      <c r="N16" s="18"/>
      <c r="O16" s="18">
        <v>30</v>
      </c>
      <c r="P16" s="54">
        <f t="shared" si="3"/>
        <v>24.463738508682326</v>
      </c>
    </row>
    <row r="17" spans="1:16">
      <c r="A17">
        <v>21622</v>
      </c>
      <c r="B17">
        <v>0</v>
      </c>
      <c r="C17">
        <v>52</v>
      </c>
      <c r="F17">
        <v>31</v>
      </c>
      <c r="G17">
        <f t="shared" si="0"/>
        <v>-2.3276633840644583</v>
      </c>
      <c r="I17">
        <v>31</v>
      </c>
      <c r="J17">
        <f t="shared" si="1"/>
        <v>-2.4514811031664965</v>
      </c>
      <c r="L17" s="18">
        <v>31</v>
      </c>
      <c r="M17" s="54">
        <f t="shared" si="2"/>
        <v>26.723366159355418</v>
      </c>
      <c r="N17" s="18"/>
      <c r="O17" s="18">
        <v>31</v>
      </c>
      <c r="P17" s="54">
        <f t="shared" si="3"/>
        <v>25.485188968335034</v>
      </c>
    </row>
    <row r="18" spans="1:16">
      <c r="A18">
        <v>22170</v>
      </c>
      <c r="B18">
        <v>0</v>
      </c>
      <c r="C18">
        <v>68</v>
      </c>
      <c r="F18">
        <v>32</v>
      </c>
      <c r="G18">
        <f t="shared" si="0"/>
        <v>-2.2381378692927485</v>
      </c>
      <c r="I18">
        <v>32</v>
      </c>
      <c r="J18">
        <f t="shared" si="1"/>
        <v>-2.3493360572012261</v>
      </c>
      <c r="L18" s="18">
        <v>32</v>
      </c>
      <c r="M18" s="54">
        <f t="shared" si="2"/>
        <v>27.618621307072516</v>
      </c>
      <c r="N18" s="18"/>
      <c r="O18" s="18">
        <v>32</v>
      </c>
      <c r="P18" s="54">
        <f t="shared" si="3"/>
        <v>26.506639427987739</v>
      </c>
    </row>
    <row r="19" spans="1:16">
      <c r="A19">
        <v>19588</v>
      </c>
      <c r="B19">
        <v>0</v>
      </c>
      <c r="C19">
        <v>58</v>
      </c>
      <c r="F19">
        <v>33</v>
      </c>
      <c r="G19">
        <f t="shared" si="0"/>
        <v>-2.1486123545210387</v>
      </c>
      <c r="I19">
        <v>33</v>
      </c>
      <c r="J19">
        <f t="shared" si="1"/>
        <v>-2.2471910112359552</v>
      </c>
      <c r="L19" s="18">
        <v>33</v>
      </c>
      <c r="M19" s="54">
        <f t="shared" si="2"/>
        <v>28.513876454789614</v>
      </c>
      <c r="N19" s="18"/>
      <c r="O19" s="18">
        <v>33</v>
      </c>
      <c r="P19" s="54">
        <f t="shared" si="3"/>
        <v>27.528089887640448</v>
      </c>
    </row>
    <row r="20" spans="1:16">
      <c r="A20">
        <v>22835</v>
      </c>
      <c r="B20">
        <v>0</v>
      </c>
      <c r="C20">
        <v>51</v>
      </c>
      <c r="F20">
        <v>34</v>
      </c>
      <c r="G20">
        <f t="shared" si="0"/>
        <v>-2.0590868397493285</v>
      </c>
      <c r="I20">
        <v>34</v>
      </c>
      <c r="J20">
        <f t="shared" si="1"/>
        <v>-2.1450459652706844</v>
      </c>
      <c r="L20" s="18">
        <v>34</v>
      </c>
      <c r="M20" s="54">
        <f t="shared" si="2"/>
        <v>29.409131602506715</v>
      </c>
      <c r="N20" s="18"/>
      <c r="O20" s="18">
        <v>34</v>
      </c>
      <c r="P20" s="54">
        <f t="shared" si="3"/>
        <v>28.549540347293156</v>
      </c>
    </row>
    <row r="21" spans="1:16">
      <c r="A21">
        <v>22913</v>
      </c>
      <c r="B21">
        <v>0</v>
      </c>
      <c r="C21">
        <v>45</v>
      </c>
      <c r="F21">
        <v>35</v>
      </c>
      <c r="G21">
        <f t="shared" si="0"/>
        <v>-1.9695613249776187</v>
      </c>
      <c r="I21">
        <v>35</v>
      </c>
      <c r="J21">
        <f t="shared" si="1"/>
        <v>-2.042900919305414</v>
      </c>
      <c r="L21" s="18">
        <v>35</v>
      </c>
      <c r="M21" s="54">
        <f t="shared" si="2"/>
        <v>30.304386750223813</v>
      </c>
      <c r="N21" s="18"/>
      <c r="O21" s="18">
        <v>35</v>
      </c>
      <c r="P21" s="54">
        <f t="shared" si="3"/>
        <v>29.570990806945861</v>
      </c>
    </row>
    <row r="22" spans="1:16">
      <c r="A22">
        <v>20805</v>
      </c>
      <c r="B22">
        <v>0</v>
      </c>
      <c r="C22">
        <v>52</v>
      </c>
      <c r="F22">
        <v>36</v>
      </c>
      <c r="G22">
        <f t="shared" si="0"/>
        <v>-1.8800358102059087</v>
      </c>
      <c r="I22">
        <v>36</v>
      </c>
      <c r="J22">
        <f t="shared" si="1"/>
        <v>-1.9407558733401431</v>
      </c>
      <c r="L22" s="18">
        <v>36</v>
      </c>
      <c r="M22" s="54">
        <f t="shared" si="2"/>
        <v>31.199641897940914</v>
      </c>
      <c r="N22" s="18"/>
      <c r="O22" s="18">
        <v>36</v>
      </c>
      <c r="P22" s="54">
        <f t="shared" si="3"/>
        <v>30.59244126659857</v>
      </c>
    </row>
    <row r="23" spans="1:16">
      <c r="A23">
        <v>22519</v>
      </c>
      <c r="B23">
        <v>0</v>
      </c>
      <c r="C23">
        <v>45</v>
      </c>
      <c r="F23">
        <v>37</v>
      </c>
      <c r="G23">
        <f t="shared" si="0"/>
        <v>-1.7905102954341987</v>
      </c>
      <c r="I23">
        <v>37</v>
      </c>
      <c r="J23">
        <f t="shared" si="1"/>
        <v>-1.8386108273748725</v>
      </c>
      <c r="L23" s="18">
        <v>37</v>
      </c>
      <c r="M23" s="54">
        <f t="shared" si="2"/>
        <v>32.094897045658016</v>
      </c>
      <c r="N23" s="18"/>
      <c r="O23" s="18">
        <v>37</v>
      </c>
      <c r="P23" s="54">
        <f t="shared" si="3"/>
        <v>31.613891726251275</v>
      </c>
    </row>
    <row r="24" spans="1:16">
      <c r="A24">
        <v>23468</v>
      </c>
      <c r="B24">
        <v>0</v>
      </c>
      <c r="C24">
        <v>48</v>
      </c>
      <c r="F24">
        <v>38</v>
      </c>
      <c r="G24">
        <f t="shared" si="0"/>
        <v>-1.7009847806624889</v>
      </c>
      <c r="I24">
        <v>38</v>
      </c>
      <c r="J24">
        <f t="shared" si="1"/>
        <v>-1.7364657814096018</v>
      </c>
      <c r="L24" s="18">
        <v>38</v>
      </c>
      <c r="M24" s="54">
        <f t="shared" si="2"/>
        <v>32.99015219337511</v>
      </c>
      <c r="N24" s="18"/>
      <c r="O24" s="18">
        <v>38</v>
      </c>
      <c r="P24" s="54">
        <f t="shared" si="3"/>
        <v>32.63534218590398</v>
      </c>
    </row>
    <row r="25" spans="1:16">
      <c r="A25">
        <v>21237</v>
      </c>
      <c r="B25">
        <v>0</v>
      </c>
      <c r="C25">
        <v>49</v>
      </c>
      <c r="F25">
        <v>39</v>
      </c>
      <c r="G25">
        <f t="shared" si="0"/>
        <v>-1.6114592658907789</v>
      </c>
      <c r="I25">
        <v>39</v>
      </c>
      <c r="J25">
        <f t="shared" si="1"/>
        <v>-1.634320735444331</v>
      </c>
      <c r="L25" s="18">
        <v>39</v>
      </c>
      <c r="M25" s="54">
        <f t="shared" si="2"/>
        <v>33.885407341092211</v>
      </c>
      <c r="N25" s="18"/>
      <c r="O25" s="18">
        <v>39</v>
      </c>
      <c r="P25" s="54">
        <f t="shared" si="3"/>
        <v>33.656792645556692</v>
      </c>
    </row>
    <row r="26" spans="1:16">
      <c r="A26">
        <v>22002</v>
      </c>
      <c r="B26">
        <v>0</v>
      </c>
      <c r="C26">
        <v>57</v>
      </c>
      <c r="F26">
        <v>40</v>
      </c>
      <c r="G26">
        <f t="shared" si="0"/>
        <v>-1.5219337511190689</v>
      </c>
      <c r="I26">
        <v>40</v>
      </c>
      <c r="J26">
        <f t="shared" si="1"/>
        <v>-1.5321756894790604</v>
      </c>
      <c r="L26" s="18">
        <v>40</v>
      </c>
      <c r="M26" s="54">
        <f t="shared" si="2"/>
        <v>34.780662488809313</v>
      </c>
      <c r="N26" s="18"/>
      <c r="O26" s="18">
        <v>40</v>
      </c>
      <c r="P26" s="54">
        <f t="shared" si="3"/>
        <v>34.678243105209397</v>
      </c>
    </row>
    <row r="27" spans="1:16">
      <c r="A27">
        <v>22088</v>
      </c>
      <c r="B27">
        <v>0</v>
      </c>
      <c r="C27">
        <v>51</v>
      </c>
      <c r="F27">
        <v>41</v>
      </c>
      <c r="G27">
        <f t="shared" si="0"/>
        <v>-1.4324082363473589</v>
      </c>
      <c r="I27">
        <v>41</v>
      </c>
      <c r="J27">
        <f t="shared" si="1"/>
        <v>-1.4300306435137897</v>
      </c>
      <c r="L27" s="18">
        <v>41</v>
      </c>
      <c r="M27" s="54">
        <f t="shared" si="2"/>
        <v>35.675917636526407</v>
      </c>
      <c r="N27" s="18"/>
      <c r="O27" s="18">
        <v>41</v>
      </c>
      <c r="P27" s="54">
        <f t="shared" si="3"/>
        <v>35.699693564862102</v>
      </c>
    </row>
    <row r="28" spans="1:16">
      <c r="A28">
        <v>22755</v>
      </c>
      <c r="B28">
        <v>0</v>
      </c>
      <c r="C28">
        <v>38</v>
      </c>
      <c r="F28">
        <v>42</v>
      </c>
      <c r="G28">
        <f t="shared" si="0"/>
        <v>-1.3428827215756491</v>
      </c>
      <c r="I28">
        <v>42</v>
      </c>
      <c r="J28">
        <f t="shared" si="1"/>
        <v>-1.3278855975485191</v>
      </c>
      <c r="L28" s="18">
        <v>42</v>
      </c>
      <c r="M28" s="54">
        <f t="shared" si="2"/>
        <v>36.571172784243508</v>
      </c>
      <c r="N28" s="18"/>
      <c r="O28" s="18">
        <v>42</v>
      </c>
      <c r="P28" s="54">
        <f t="shared" si="3"/>
        <v>36.721144024514807</v>
      </c>
    </row>
    <row r="29" spans="1:16">
      <c r="A29">
        <v>22027</v>
      </c>
      <c r="B29">
        <v>0</v>
      </c>
      <c r="C29">
        <v>35</v>
      </c>
      <c r="F29">
        <v>43</v>
      </c>
      <c r="G29">
        <f t="shared" si="0"/>
        <v>-1.2533572068039391</v>
      </c>
      <c r="I29">
        <v>43</v>
      </c>
      <c r="J29">
        <f t="shared" si="1"/>
        <v>-1.2257405515832482</v>
      </c>
      <c r="L29" s="18">
        <v>43</v>
      </c>
      <c r="M29" s="54">
        <f t="shared" si="2"/>
        <v>37.466427931960609</v>
      </c>
      <c r="N29" s="18"/>
      <c r="O29" s="18">
        <v>43</v>
      </c>
      <c r="P29" s="54">
        <f t="shared" si="3"/>
        <v>37.742594484167519</v>
      </c>
    </row>
    <row r="30" spans="1:16">
      <c r="A30">
        <v>19514</v>
      </c>
      <c r="B30">
        <v>0</v>
      </c>
      <c r="C30">
        <v>45</v>
      </c>
      <c r="F30">
        <v>44</v>
      </c>
      <c r="G30">
        <f t="shared" si="0"/>
        <v>-1.1638316920322291</v>
      </c>
      <c r="I30">
        <v>44</v>
      </c>
      <c r="J30">
        <f t="shared" si="1"/>
        <v>-1.1235955056179776</v>
      </c>
      <c r="L30" s="18">
        <v>44</v>
      </c>
      <c r="M30" s="54">
        <f t="shared" si="2"/>
        <v>38.361683079677711</v>
      </c>
      <c r="N30" s="18"/>
      <c r="O30" s="18">
        <v>44</v>
      </c>
      <c r="P30" s="54">
        <f t="shared" si="3"/>
        <v>38.764044943820224</v>
      </c>
    </row>
    <row r="31" spans="1:16">
      <c r="A31">
        <v>19835</v>
      </c>
      <c r="B31">
        <v>0</v>
      </c>
      <c r="C31">
        <v>71</v>
      </c>
      <c r="F31">
        <v>45</v>
      </c>
      <c r="G31">
        <f t="shared" si="0"/>
        <v>-1.0743061772605194</v>
      </c>
      <c r="I31">
        <v>45</v>
      </c>
      <c r="J31">
        <f t="shared" si="1"/>
        <v>-1.021450459652707</v>
      </c>
      <c r="L31" s="18">
        <v>45</v>
      </c>
      <c r="M31" s="54">
        <f t="shared" si="2"/>
        <v>39.256938227394805</v>
      </c>
      <c r="N31" s="18"/>
      <c r="O31" s="18">
        <v>45</v>
      </c>
      <c r="P31" s="54">
        <f t="shared" si="3"/>
        <v>39.785495403472929</v>
      </c>
    </row>
    <row r="32" spans="1:16">
      <c r="A32">
        <v>20771</v>
      </c>
      <c r="B32">
        <v>0</v>
      </c>
      <c r="C32">
        <v>44</v>
      </c>
      <c r="F32">
        <v>46</v>
      </c>
      <c r="G32">
        <f t="shared" si="0"/>
        <v>-0.98478066248880936</v>
      </c>
      <c r="I32">
        <v>46</v>
      </c>
      <c r="J32">
        <f t="shared" si="1"/>
        <v>-0.91930541368743623</v>
      </c>
      <c r="L32" s="18">
        <v>46</v>
      </c>
      <c r="M32" s="54">
        <f t="shared" si="2"/>
        <v>40.152193375111906</v>
      </c>
      <c r="N32" s="18"/>
      <c r="O32" s="18">
        <v>46</v>
      </c>
      <c r="P32" s="54">
        <f t="shared" si="3"/>
        <v>40.806945863125634</v>
      </c>
    </row>
    <row r="33" spans="1:16">
      <c r="A33">
        <v>19576</v>
      </c>
      <c r="B33">
        <v>0</v>
      </c>
      <c r="C33">
        <v>45</v>
      </c>
      <c r="F33">
        <v>47</v>
      </c>
      <c r="G33">
        <f t="shared" si="0"/>
        <v>-0.89525514771709935</v>
      </c>
      <c r="I33">
        <v>47</v>
      </c>
      <c r="J33">
        <f t="shared" si="1"/>
        <v>-0.81716036772216549</v>
      </c>
      <c r="L33" s="18">
        <v>47</v>
      </c>
      <c r="M33" s="54">
        <f t="shared" si="2"/>
        <v>41.047448522829008</v>
      </c>
      <c r="N33" s="18"/>
      <c r="O33" s="18">
        <v>47</v>
      </c>
      <c r="P33" s="54">
        <f t="shared" si="3"/>
        <v>41.828396322778346</v>
      </c>
    </row>
    <row r="34" spans="1:16">
      <c r="A34">
        <v>20802</v>
      </c>
      <c r="B34">
        <v>0</v>
      </c>
      <c r="C34">
        <v>55</v>
      </c>
      <c r="F34">
        <v>48</v>
      </c>
      <c r="G34">
        <f t="shared" si="0"/>
        <v>-0.80572963294538946</v>
      </c>
      <c r="I34">
        <v>48</v>
      </c>
      <c r="J34">
        <f t="shared" si="1"/>
        <v>-0.71501532175689486</v>
      </c>
      <c r="L34" s="18">
        <v>48</v>
      </c>
      <c r="M34" s="54">
        <f t="shared" si="2"/>
        <v>41.942703670546109</v>
      </c>
      <c r="N34" s="18"/>
      <c r="O34" s="18">
        <v>48</v>
      </c>
      <c r="P34" s="54">
        <f t="shared" si="3"/>
        <v>42.849846782431051</v>
      </c>
    </row>
    <row r="35" spans="1:16">
      <c r="A35">
        <v>20904</v>
      </c>
      <c r="B35">
        <v>0</v>
      </c>
      <c r="C35">
        <v>59</v>
      </c>
      <c r="F35">
        <v>49</v>
      </c>
      <c r="G35">
        <f t="shared" si="0"/>
        <v>-0.71620411817367946</v>
      </c>
      <c r="I35">
        <v>49</v>
      </c>
      <c r="J35">
        <f t="shared" si="1"/>
        <v>-0.61287027579162412</v>
      </c>
      <c r="L35" s="18">
        <v>49</v>
      </c>
      <c r="M35" s="54">
        <f t="shared" si="2"/>
        <v>42.837958818263203</v>
      </c>
      <c r="N35" s="18"/>
      <c r="O35" s="18">
        <v>49</v>
      </c>
      <c r="P35" s="54">
        <f t="shared" si="3"/>
        <v>43.871297242083756</v>
      </c>
    </row>
    <row r="36" spans="1:16">
      <c r="A36">
        <v>23355</v>
      </c>
      <c r="B36">
        <v>0</v>
      </c>
      <c r="C36">
        <v>47</v>
      </c>
      <c r="F36">
        <v>50</v>
      </c>
      <c r="G36">
        <f t="shared" si="0"/>
        <v>-0.62667860340196957</v>
      </c>
      <c r="I36">
        <v>50</v>
      </c>
      <c r="J36">
        <f t="shared" si="1"/>
        <v>-0.51072522982635349</v>
      </c>
      <c r="L36" s="18">
        <v>50</v>
      </c>
      <c r="M36" s="54">
        <f t="shared" si="2"/>
        <v>43.733213965980305</v>
      </c>
      <c r="N36" s="18"/>
      <c r="O36" s="18">
        <v>50</v>
      </c>
      <c r="P36" s="54">
        <f t="shared" si="3"/>
        <v>44.892747701736468</v>
      </c>
    </row>
    <row r="37" spans="1:16">
      <c r="A37">
        <v>20425</v>
      </c>
      <c r="B37">
        <v>0</v>
      </c>
      <c r="C37">
        <v>50</v>
      </c>
      <c r="F37">
        <v>51</v>
      </c>
      <c r="G37">
        <f t="shared" si="0"/>
        <v>-0.53715308863025968</v>
      </c>
      <c r="I37">
        <v>51</v>
      </c>
      <c r="J37">
        <f t="shared" si="1"/>
        <v>-0.40858018386108275</v>
      </c>
      <c r="L37" s="18">
        <v>51</v>
      </c>
      <c r="M37" s="54">
        <f t="shared" si="2"/>
        <v>44.628469113697406</v>
      </c>
      <c r="N37" s="18"/>
      <c r="O37" s="18">
        <v>51</v>
      </c>
      <c r="P37" s="54">
        <f t="shared" si="3"/>
        <v>45.914198161389173</v>
      </c>
    </row>
    <row r="38" spans="1:16">
      <c r="A38">
        <v>20624</v>
      </c>
      <c r="B38">
        <v>0</v>
      </c>
      <c r="C38">
        <v>71</v>
      </c>
      <c r="F38">
        <v>52</v>
      </c>
      <c r="G38">
        <f t="shared" si="0"/>
        <v>-0.44762757385854968</v>
      </c>
      <c r="I38">
        <v>52</v>
      </c>
      <c r="J38">
        <f t="shared" si="1"/>
        <v>-0.30643513789581206</v>
      </c>
      <c r="L38" s="18">
        <v>52</v>
      </c>
      <c r="M38" s="54">
        <f t="shared" si="2"/>
        <v>45.5237242614145</v>
      </c>
      <c r="N38" s="18"/>
      <c r="O38" s="18">
        <v>52</v>
      </c>
      <c r="P38" s="54">
        <f t="shared" si="3"/>
        <v>46.935648621041878</v>
      </c>
    </row>
    <row r="39" spans="1:16">
      <c r="A39">
        <v>20758</v>
      </c>
      <c r="B39">
        <v>0</v>
      </c>
      <c r="C39">
        <v>51</v>
      </c>
      <c r="F39">
        <v>53</v>
      </c>
      <c r="G39">
        <f t="shared" si="0"/>
        <v>-0.35810205908683973</v>
      </c>
      <c r="I39">
        <v>53</v>
      </c>
      <c r="J39">
        <f t="shared" si="1"/>
        <v>-0.20429009193054137</v>
      </c>
      <c r="L39" s="18">
        <v>53</v>
      </c>
      <c r="M39" s="54">
        <f t="shared" si="2"/>
        <v>46.418979409131602</v>
      </c>
      <c r="N39" s="18"/>
      <c r="O39" s="18">
        <v>53</v>
      </c>
      <c r="P39" s="54">
        <f t="shared" si="3"/>
        <v>47.95709908069459</v>
      </c>
    </row>
    <row r="40" spans="1:16">
      <c r="A40">
        <v>21429</v>
      </c>
      <c r="B40">
        <v>0</v>
      </c>
      <c r="C40">
        <v>46</v>
      </c>
      <c r="F40">
        <v>54</v>
      </c>
      <c r="G40">
        <f t="shared" si="0"/>
        <v>-0.26857654431512984</v>
      </c>
      <c r="I40">
        <v>54</v>
      </c>
      <c r="J40">
        <f t="shared" si="1"/>
        <v>-0.10214504596527069</v>
      </c>
      <c r="L40" s="18">
        <v>54</v>
      </c>
      <c r="M40" s="54">
        <f t="shared" si="2"/>
        <v>47.314234556848703</v>
      </c>
      <c r="N40" s="18"/>
      <c r="O40" s="18">
        <v>54</v>
      </c>
      <c r="P40" s="54">
        <f t="shared" si="3"/>
        <v>48.978549540347295</v>
      </c>
    </row>
    <row r="41" spans="1:16">
      <c r="A41">
        <v>22050</v>
      </c>
      <c r="B41">
        <v>0</v>
      </c>
      <c r="C41">
        <v>50</v>
      </c>
      <c r="F41">
        <v>55</v>
      </c>
      <c r="G41">
        <f t="shared" si="0"/>
        <v>-0.17905102954341987</v>
      </c>
      <c r="I41">
        <v>55</v>
      </c>
      <c r="J41">
        <f t="shared" si="1"/>
        <v>0</v>
      </c>
      <c r="L41" s="18">
        <v>55</v>
      </c>
      <c r="M41" s="54">
        <f t="shared" si="2"/>
        <v>48.209489704565804</v>
      </c>
      <c r="N41" s="18"/>
      <c r="O41" s="18">
        <v>55</v>
      </c>
      <c r="P41" s="54">
        <f t="shared" si="3"/>
        <v>50</v>
      </c>
    </row>
    <row r="42" spans="1:16">
      <c r="A42">
        <v>22410</v>
      </c>
      <c r="B42">
        <v>0</v>
      </c>
      <c r="C42">
        <v>44</v>
      </c>
      <c r="F42">
        <v>56</v>
      </c>
      <c r="G42">
        <f t="shared" si="0"/>
        <v>-8.9525514771709933E-2</v>
      </c>
      <c r="I42">
        <v>56</v>
      </c>
      <c r="J42">
        <f t="shared" si="1"/>
        <v>0.10214504596527069</v>
      </c>
      <c r="L42" s="18">
        <v>56</v>
      </c>
      <c r="M42" s="54">
        <f t="shared" si="2"/>
        <v>49.104744852282899</v>
      </c>
      <c r="N42" s="18"/>
      <c r="O42" s="18">
        <v>56</v>
      </c>
      <c r="P42" s="54">
        <f t="shared" si="3"/>
        <v>51.021450459652705</v>
      </c>
    </row>
    <row r="43" spans="1:16">
      <c r="A43">
        <v>23400</v>
      </c>
      <c r="B43">
        <v>0</v>
      </c>
      <c r="C43">
        <v>39</v>
      </c>
      <c r="F43">
        <v>57</v>
      </c>
      <c r="G43">
        <f t="shared" si="0"/>
        <v>0</v>
      </c>
      <c r="I43">
        <v>57</v>
      </c>
      <c r="J43">
        <f t="shared" si="1"/>
        <v>0.20429009193054137</v>
      </c>
      <c r="L43" s="18">
        <v>57</v>
      </c>
      <c r="M43" s="54">
        <f t="shared" si="2"/>
        <v>50</v>
      </c>
      <c r="N43" s="18"/>
      <c r="O43" s="18">
        <v>57</v>
      </c>
      <c r="P43" s="54">
        <f t="shared" si="3"/>
        <v>52.04290091930541</v>
      </c>
    </row>
    <row r="44" spans="1:16">
      <c r="A44">
        <v>23494</v>
      </c>
      <c r="B44">
        <v>0</v>
      </c>
      <c r="C44">
        <v>65</v>
      </c>
      <c r="F44">
        <v>58</v>
      </c>
      <c r="G44">
        <f t="shared" si="0"/>
        <v>8.9525514771709933E-2</v>
      </c>
      <c r="I44">
        <v>58</v>
      </c>
      <c r="J44">
        <f t="shared" si="1"/>
        <v>0.30643513789581206</v>
      </c>
      <c r="L44" s="18">
        <v>58</v>
      </c>
      <c r="M44" s="54">
        <f t="shared" si="2"/>
        <v>50.895255147717101</v>
      </c>
      <c r="N44" s="18"/>
      <c r="O44" s="18">
        <v>58</v>
      </c>
      <c r="P44" s="54">
        <f t="shared" si="3"/>
        <v>53.064351378958122</v>
      </c>
    </row>
    <row r="45" spans="1:16">
      <c r="A45">
        <v>21011</v>
      </c>
      <c r="B45">
        <v>0</v>
      </c>
      <c r="C45">
        <v>60</v>
      </c>
      <c r="F45">
        <v>59</v>
      </c>
      <c r="G45">
        <f t="shared" si="0"/>
        <v>0.17905102954341987</v>
      </c>
      <c r="I45">
        <v>59</v>
      </c>
      <c r="J45">
        <f t="shared" si="1"/>
        <v>0.40858018386108275</v>
      </c>
      <c r="L45" s="18">
        <v>59</v>
      </c>
      <c r="M45" s="54">
        <f t="shared" si="2"/>
        <v>51.790510295434196</v>
      </c>
      <c r="N45" s="18"/>
      <c r="O45" s="18">
        <v>59</v>
      </c>
      <c r="P45" s="54">
        <f t="shared" si="3"/>
        <v>54.085801838610827</v>
      </c>
    </row>
    <row r="46" spans="1:16">
      <c r="A46">
        <v>21739</v>
      </c>
      <c r="B46">
        <v>0</v>
      </c>
      <c r="C46">
        <v>47</v>
      </c>
      <c r="F46">
        <v>60</v>
      </c>
      <c r="G46">
        <f t="shared" si="0"/>
        <v>0.26857654431512984</v>
      </c>
      <c r="I46">
        <v>60</v>
      </c>
      <c r="J46">
        <f t="shared" si="1"/>
        <v>0.51072522982635349</v>
      </c>
      <c r="L46" s="18">
        <v>60</v>
      </c>
      <c r="M46" s="54">
        <f t="shared" si="2"/>
        <v>52.685765443151297</v>
      </c>
      <c r="N46" s="18"/>
      <c r="O46" s="18">
        <v>60</v>
      </c>
      <c r="P46" s="54">
        <f t="shared" si="3"/>
        <v>55.107252298263532</v>
      </c>
    </row>
    <row r="47" spans="1:16">
      <c r="A47">
        <v>22146</v>
      </c>
      <c r="B47">
        <v>0</v>
      </c>
      <c r="C47">
        <v>51</v>
      </c>
      <c r="F47">
        <v>61</v>
      </c>
      <c r="G47">
        <f t="shared" si="0"/>
        <v>0.35810205908683973</v>
      </c>
      <c r="I47">
        <v>61</v>
      </c>
      <c r="J47">
        <f t="shared" si="1"/>
        <v>0.61287027579162412</v>
      </c>
      <c r="L47" s="18">
        <v>61</v>
      </c>
      <c r="M47" s="54">
        <f t="shared" si="2"/>
        <v>53.581020590868398</v>
      </c>
      <c r="N47" s="18"/>
      <c r="O47" s="18">
        <v>61</v>
      </c>
      <c r="P47" s="54">
        <f t="shared" si="3"/>
        <v>56.128702757916244</v>
      </c>
    </row>
    <row r="48" spans="1:16">
      <c r="A48">
        <v>22839</v>
      </c>
      <c r="B48">
        <v>0</v>
      </c>
      <c r="C48">
        <v>52</v>
      </c>
      <c r="F48">
        <v>62</v>
      </c>
      <c r="G48">
        <f t="shared" si="0"/>
        <v>0.44762757385854968</v>
      </c>
      <c r="I48">
        <v>62</v>
      </c>
      <c r="J48">
        <f t="shared" si="1"/>
        <v>0.71501532175689486</v>
      </c>
      <c r="L48" s="18">
        <v>62</v>
      </c>
      <c r="M48" s="54">
        <f t="shared" si="2"/>
        <v>54.4762757385855</v>
      </c>
      <c r="N48" s="18"/>
      <c r="O48" s="18">
        <v>62</v>
      </c>
      <c r="P48" s="54">
        <f t="shared" si="3"/>
        <v>57.150153217568949</v>
      </c>
    </row>
    <row r="49" spans="1:16">
      <c r="A49">
        <v>19693</v>
      </c>
      <c r="B49">
        <v>0</v>
      </c>
      <c r="C49">
        <v>84</v>
      </c>
      <c r="F49">
        <v>63</v>
      </c>
      <c r="G49">
        <f t="shared" si="0"/>
        <v>0.53715308863025968</v>
      </c>
      <c r="I49">
        <v>63</v>
      </c>
      <c r="J49">
        <f t="shared" si="1"/>
        <v>0.81716036772216549</v>
      </c>
      <c r="L49" s="18">
        <v>63</v>
      </c>
      <c r="M49" s="54">
        <f t="shared" si="2"/>
        <v>55.371530886302594</v>
      </c>
      <c r="N49" s="18"/>
      <c r="O49" s="18">
        <v>63</v>
      </c>
      <c r="P49" s="54">
        <f t="shared" si="3"/>
        <v>58.171603677221654</v>
      </c>
    </row>
    <row r="50" spans="1:16">
      <c r="A50">
        <v>20553</v>
      </c>
      <c r="B50">
        <v>0</v>
      </c>
      <c r="C50">
        <v>61</v>
      </c>
      <c r="F50">
        <v>64</v>
      </c>
      <c r="G50">
        <f t="shared" si="0"/>
        <v>0.62667860340196957</v>
      </c>
      <c r="I50">
        <v>64</v>
      </c>
      <c r="J50">
        <f t="shared" si="1"/>
        <v>0.91930541368743623</v>
      </c>
      <c r="L50" s="18">
        <v>64</v>
      </c>
      <c r="M50" s="54">
        <f t="shared" si="2"/>
        <v>56.266786034019695</v>
      </c>
      <c r="N50" s="18"/>
      <c r="O50" s="18">
        <v>64</v>
      </c>
      <c r="P50" s="54">
        <f t="shared" si="3"/>
        <v>59.193054136874366</v>
      </c>
    </row>
    <row r="51" spans="1:16">
      <c r="A51">
        <v>20914</v>
      </c>
      <c r="B51">
        <v>0</v>
      </c>
      <c r="C51">
        <v>75</v>
      </c>
      <c r="F51">
        <v>65</v>
      </c>
      <c r="G51">
        <f t="shared" si="0"/>
        <v>0.71620411817367946</v>
      </c>
      <c r="I51">
        <v>65</v>
      </c>
      <c r="J51">
        <f t="shared" si="1"/>
        <v>1.021450459652707</v>
      </c>
      <c r="L51" s="18">
        <v>65</v>
      </c>
      <c r="M51" s="54">
        <f t="shared" si="2"/>
        <v>57.162041181736797</v>
      </c>
      <c r="N51" s="18"/>
      <c r="O51" s="18">
        <v>65</v>
      </c>
      <c r="P51" s="54">
        <f t="shared" si="3"/>
        <v>60.214504596527071</v>
      </c>
    </row>
    <row r="52" spans="1:16">
      <c r="A52">
        <v>23428</v>
      </c>
      <c r="B52">
        <v>0</v>
      </c>
      <c r="C52">
        <v>44</v>
      </c>
      <c r="F52">
        <v>66</v>
      </c>
      <c r="G52">
        <f t="shared" si="0"/>
        <v>0.80572963294538946</v>
      </c>
      <c r="I52">
        <v>66</v>
      </c>
      <c r="J52">
        <f t="shared" si="1"/>
        <v>1.1235955056179776</v>
      </c>
      <c r="L52" s="18">
        <v>66</v>
      </c>
      <c r="M52" s="54">
        <f t="shared" si="2"/>
        <v>58.057296329453891</v>
      </c>
      <c r="N52" s="18"/>
      <c r="O52" s="18">
        <v>66</v>
      </c>
      <c r="P52" s="54">
        <f t="shared" si="3"/>
        <v>61.235955056179776</v>
      </c>
    </row>
    <row r="53" spans="1:16">
      <c r="A53">
        <v>21044</v>
      </c>
      <c r="B53">
        <v>0</v>
      </c>
      <c r="C53">
        <v>52</v>
      </c>
      <c r="F53">
        <v>67</v>
      </c>
      <c r="G53">
        <f t="shared" si="0"/>
        <v>0.89525514771709935</v>
      </c>
      <c r="I53">
        <v>67</v>
      </c>
      <c r="J53">
        <f t="shared" si="1"/>
        <v>1.2257405515832482</v>
      </c>
      <c r="L53" s="18">
        <v>67</v>
      </c>
      <c r="M53" s="54">
        <f t="shared" si="2"/>
        <v>58.952551477170992</v>
      </c>
      <c r="N53" s="18"/>
      <c r="O53" s="18">
        <v>67</v>
      </c>
      <c r="P53" s="54">
        <f t="shared" si="3"/>
        <v>62.257405515832481</v>
      </c>
    </row>
    <row r="54" spans="1:16">
      <c r="A54">
        <v>21070</v>
      </c>
      <c r="B54">
        <v>0</v>
      </c>
      <c r="C54">
        <v>62</v>
      </c>
      <c r="F54">
        <v>68</v>
      </c>
      <c r="G54">
        <f t="shared" si="0"/>
        <v>0.98478066248880936</v>
      </c>
      <c r="I54">
        <v>68</v>
      </c>
      <c r="J54">
        <f t="shared" si="1"/>
        <v>1.3278855975485191</v>
      </c>
      <c r="L54" s="18">
        <v>68</v>
      </c>
      <c r="M54" s="54">
        <f t="shared" si="2"/>
        <v>59.847806624888094</v>
      </c>
      <c r="N54" s="18"/>
      <c r="O54" s="18">
        <v>68</v>
      </c>
      <c r="P54" s="54">
        <f t="shared" si="3"/>
        <v>63.278855975485193</v>
      </c>
    </row>
    <row r="55" spans="1:16">
      <c r="A55">
        <v>21104</v>
      </c>
      <c r="B55">
        <v>0</v>
      </c>
      <c r="C55">
        <v>64</v>
      </c>
      <c r="F55">
        <v>69</v>
      </c>
      <c r="G55">
        <f t="shared" si="0"/>
        <v>1.0743061772605194</v>
      </c>
      <c r="I55">
        <v>69</v>
      </c>
      <c r="J55">
        <f t="shared" si="1"/>
        <v>1.4300306435137897</v>
      </c>
      <c r="L55" s="18">
        <v>69</v>
      </c>
      <c r="M55" s="54">
        <f t="shared" si="2"/>
        <v>60.743061772605195</v>
      </c>
      <c r="N55" s="18"/>
      <c r="O55" s="18">
        <v>69</v>
      </c>
      <c r="P55" s="54">
        <f t="shared" si="3"/>
        <v>64.300306435137898</v>
      </c>
    </row>
    <row r="56" spans="1:16">
      <c r="A56">
        <v>22865</v>
      </c>
      <c r="B56">
        <v>0</v>
      </c>
      <c r="C56">
        <v>65</v>
      </c>
      <c r="F56">
        <v>70</v>
      </c>
      <c r="G56">
        <f t="shared" si="0"/>
        <v>1.1638316920322291</v>
      </c>
      <c r="I56">
        <v>70</v>
      </c>
      <c r="J56">
        <f t="shared" si="1"/>
        <v>1.5321756894790604</v>
      </c>
      <c r="L56" s="18">
        <v>70</v>
      </c>
      <c r="M56" s="54">
        <f t="shared" si="2"/>
        <v>61.638316920322289</v>
      </c>
      <c r="N56" s="18"/>
      <c r="O56" s="18">
        <v>70</v>
      </c>
      <c r="P56" s="54">
        <f t="shared" si="3"/>
        <v>65.32175689479061</v>
      </c>
    </row>
    <row r="57" spans="1:16">
      <c r="A57">
        <v>23152</v>
      </c>
      <c r="B57">
        <v>0</v>
      </c>
      <c r="C57">
        <v>52</v>
      </c>
      <c r="F57">
        <v>71</v>
      </c>
      <c r="G57">
        <f t="shared" si="0"/>
        <v>1.2533572068039391</v>
      </c>
      <c r="I57">
        <v>71</v>
      </c>
      <c r="J57">
        <f t="shared" si="1"/>
        <v>1.634320735444331</v>
      </c>
      <c r="L57" s="18">
        <v>71</v>
      </c>
      <c r="M57" s="54">
        <f t="shared" si="2"/>
        <v>62.533572068039391</v>
      </c>
      <c r="N57" s="18"/>
      <c r="O57" s="18">
        <v>71</v>
      </c>
      <c r="P57" s="54">
        <f t="shared" si="3"/>
        <v>66.343207354443308</v>
      </c>
    </row>
    <row r="58" spans="1:16">
      <c r="A58">
        <v>23463</v>
      </c>
      <c r="B58">
        <v>0</v>
      </c>
      <c r="C58">
        <v>60</v>
      </c>
      <c r="F58">
        <v>72</v>
      </c>
      <c r="G58">
        <f t="shared" si="0"/>
        <v>1.3428827215756491</v>
      </c>
      <c r="I58">
        <v>72</v>
      </c>
      <c r="J58">
        <f t="shared" si="1"/>
        <v>1.7364657814096018</v>
      </c>
      <c r="L58" s="18">
        <v>72</v>
      </c>
      <c r="M58" s="54">
        <f t="shared" si="2"/>
        <v>63.428827215756492</v>
      </c>
      <c r="N58" s="18"/>
      <c r="O58" s="18">
        <v>72</v>
      </c>
      <c r="P58" s="54">
        <f t="shared" si="3"/>
        <v>67.36465781409602</v>
      </c>
    </row>
    <row r="59" spans="1:16">
      <c r="A59">
        <v>23505</v>
      </c>
      <c r="B59">
        <v>0</v>
      </c>
      <c r="C59">
        <v>71</v>
      </c>
      <c r="F59">
        <v>73</v>
      </c>
      <c r="G59">
        <f t="shared" si="0"/>
        <v>1.4324082363473589</v>
      </c>
      <c r="I59">
        <v>73</v>
      </c>
      <c r="J59">
        <f t="shared" si="1"/>
        <v>1.8386108273748725</v>
      </c>
      <c r="L59" s="18">
        <v>73</v>
      </c>
      <c r="M59" s="54">
        <f t="shared" si="2"/>
        <v>64.324082363473593</v>
      </c>
      <c r="N59" s="18"/>
      <c r="O59" s="18">
        <v>73</v>
      </c>
      <c r="P59" s="54">
        <f t="shared" si="3"/>
        <v>68.386108273748732</v>
      </c>
    </row>
    <row r="60" spans="1:16">
      <c r="A60">
        <v>19534</v>
      </c>
      <c r="B60">
        <v>0</v>
      </c>
      <c r="C60">
        <v>61</v>
      </c>
      <c r="F60">
        <v>74</v>
      </c>
      <c r="G60">
        <f t="shared" si="0"/>
        <v>1.5219337511190689</v>
      </c>
      <c r="I60">
        <v>74</v>
      </c>
      <c r="J60">
        <f t="shared" si="1"/>
        <v>1.9407558733401431</v>
      </c>
      <c r="L60" s="18">
        <v>74</v>
      </c>
      <c r="M60" s="54">
        <f t="shared" si="2"/>
        <v>65.219337511190687</v>
      </c>
      <c r="N60" s="18"/>
      <c r="O60" s="18">
        <v>74</v>
      </c>
      <c r="P60" s="54">
        <f t="shared" si="3"/>
        <v>69.40755873340143</v>
      </c>
    </row>
    <row r="61" spans="1:16">
      <c r="A61">
        <v>21526</v>
      </c>
      <c r="B61">
        <v>0</v>
      </c>
      <c r="C61">
        <v>63</v>
      </c>
      <c r="F61">
        <v>75</v>
      </c>
      <c r="G61">
        <f t="shared" si="0"/>
        <v>1.6114592658907789</v>
      </c>
      <c r="I61">
        <v>75</v>
      </c>
      <c r="J61">
        <f t="shared" si="1"/>
        <v>2.042900919305414</v>
      </c>
      <c r="L61" s="18">
        <v>75</v>
      </c>
      <c r="M61" s="54">
        <f t="shared" si="2"/>
        <v>66.114592658907782</v>
      </c>
      <c r="N61" s="18"/>
      <c r="O61" s="18">
        <v>75</v>
      </c>
      <c r="P61" s="54">
        <f t="shared" si="3"/>
        <v>70.429009193054142</v>
      </c>
    </row>
    <row r="62" spans="1:16">
      <c r="A62">
        <v>20310</v>
      </c>
      <c r="B62">
        <v>0</v>
      </c>
      <c r="C62">
        <v>45</v>
      </c>
      <c r="F62">
        <v>76</v>
      </c>
      <c r="G62">
        <f t="shared" si="0"/>
        <v>1.7009847806624889</v>
      </c>
      <c r="I62">
        <v>76</v>
      </c>
      <c r="J62">
        <f t="shared" si="1"/>
        <v>2.1450459652706844</v>
      </c>
      <c r="L62" s="18">
        <v>76</v>
      </c>
      <c r="M62" s="54">
        <f t="shared" si="2"/>
        <v>67.00984780662489</v>
      </c>
      <c r="N62" s="18"/>
      <c r="O62" s="18">
        <v>76</v>
      </c>
      <c r="P62" s="54">
        <f t="shared" si="3"/>
        <v>71.45045965270684</v>
      </c>
    </row>
    <row r="63" spans="1:16">
      <c r="A63">
        <v>20880</v>
      </c>
      <c r="B63">
        <v>0</v>
      </c>
      <c r="C63">
        <v>64</v>
      </c>
      <c r="F63">
        <v>77</v>
      </c>
      <c r="G63">
        <f t="shared" si="0"/>
        <v>1.7905102954341987</v>
      </c>
      <c r="I63">
        <v>77</v>
      </c>
      <c r="J63">
        <f t="shared" si="1"/>
        <v>2.2471910112359552</v>
      </c>
      <c r="L63" s="18">
        <v>77</v>
      </c>
      <c r="M63" s="54">
        <f t="shared" si="2"/>
        <v>67.905102954341984</v>
      </c>
      <c r="N63" s="18"/>
      <c r="O63" s="18">
        <v>77</v>
      </c>
      <c r="P63" s="54">
        <f t="shared" si="3"/>
        <v>72.471910112359552</v>
      </c>
    </row>
    <row r="64" spans="1:16">
      <c r="A64">
        <v>22507</v>
      </c>
      <c r="B64">
        <v>0</v>
      </c>
      <c r="C64">
        <v>51</v>
      </c>
      <c r="F64">
        <v>78</v>
      </c>
      <c r="G64">
        <f t="shared" si="0"/>
        <v>1.8800358102059087</v>
      </c>
      <c r="I64">
        <v>78</v>
      </c>
      <c r="J64">
        <f t="shared" si="1"/>
        <v>2.3493360572012261</v>
      </c>
      <c r="L64" s="18">
        <v>78</v>
      </c>
      <c r="M64" s="54">
        <f t="shared" si="2"/>
        <v>68.800358102059079</v>
      </c>
      <c r="N64" s="18"/>
      <c r="O64" s="18">
        <v>78</v>
      </c>
      <c r="P64" s="54">
        <f t="shared" si="3"/>
        <v>73.493360572012264</v>
      </c>
    </row>
    <row r="65" spans="1:16">
      <c r="A65">
        <v>19833</v>
      </c>
      <c r="B65">
        <v>0</v>
      </c>
      <c r="C65">
        <v>65</v>
      </c>
      <c r="F65">
        <v>79</v>
      </c>
      <c r="G65">
        <f t="shared" si="0"/>
        <v>1.9695613249776187</v>
      </c>
      <c r="I65">
        <v>79</v>
      </c>
      <c r="J65">
        <f t="shared" si="1"/>
        <v>2.4514811031664965</v>
      </c>
      <c r="L65" s="18">
        <v>79</v>
      </c>
      <c r="M65" s="54">
        <f t="shared" si="2"/>
        <v>69.695613249776187</v>
      </c>
      <c r="N65" s="18"/>
      <c r="O65" s="18">
        <v>79</v>
      </c>
      <c r="P65" s="54">
        <f t="shared" si="3"/>
        <v>74.514811031664962</v>
      </c>
    </row>
    <row r="66" spans="1:16">
      <c r="A66">
        <v>20476</v>
      </c>
      <c r="B66">
        <v>0</v>
      </c>
      <c r="C66">
        <v>48</v>
      </c>
      <c r="F66">
        <v>80</v>
      </c>
      <c r="G66">
        <f t="shared" si="0"/>
        <v>2.0590868397493285</v>
      </c>
      <c r="I66">
        <v>80</v>
      </c>
      <c r="J66">
        <f t="shared" si="1"/>
        <v>2.5536261491317673</v>
      </c>
      <c r="L66" s="18">
        <v>80</v>
      </c>
      <c r="M66" s="54">
        <f t="shared" si="2"/>
        <v>70.590868397493281</v>
      </c>
      <c r="N66" s="18"/>
      <c r="O66" s="18">
        <v>80</v>
      </c>
      <c r="P66" s="54">
        <f t="shared" si="3"/>
        <v>75.536261491317674</v>
      </c>
    </row>
    <row r="67" spans="1:16">
      <c r="A67">
        <v>20668</v>
      </c>
      <c r="B67">
        <v>0</v>
      </c>
      <c r="C67">
        <v>53</v>
      </c>
      <c r="F67">
        <v>81</v>
      </c>
      <c r="G67">
        <f t="shared" si="0"/>
        <v>2.1486123545210387</v>
      </c>
      <c r="I67">
        <v>81</v>
      </c>
      <c r="J67">
        <f t="shared" si="1"/>
        <v>2.6557711950970382</v>
      </c>
      <c r="L67" s="18">
        <v>81</v>
      </c>
      <c r="M67" s="54">
        <f t="shared" si="2"/>
        <v>71.48612354521039</v>
      </c>
      <c r="N67" s="18"/>
      <c r="O67" s="18">
        <v>81</v>
      </c>
      <c r="P67" s="54">
        <f t="shared" si="3"/>
        <v>76.557711950970386</v>
      </c>
    </row>
    <row r="68" spans="1:16">
      <c r="A68">
        <v>20995</v>
      </c>
      <c r="B68">
        <v>0</v>
      </c>
      <c r="C68">
        <v>47</v>
      </c>
      <c r="F68">
        <v>82</v>
      </c>
      <c r="G68">
        <f t="shared" si="0"/>
        <v>2.2381378692927485</v>
      </c>
      <c r="I68">
        <v>82</v>
      </c>
      <c r="J68">
        <f t="shared" si="1"/>
        <v>2.7579162410623086</v>
      </c>
      <c r="L68" s="18">
        <v>82</v>
      </c>
      <c r="M68" s="54">
        <f t="shared" si="2"/>
        <v>72.381378692927484</v>
      </c>
      <c r="N68" s="18"/>
      <c r="O68" s="18">
        <v>82</v>
      </c>
      <c r="P68" s="54">
        <f t="shared" si="3"/>
        <v>77.579162410623084</v>
      </c>
    </row>
    <row r="69" spans="1:16">
      <c r="A69">
        <v>23706</v>
      </c>
      <c r="B69">
        <v>0</v>
      </c>
      <c r="C69">
        <v>56</v>
      </c>
      <c r="F69">
        <v>83</v>
      </c>
      <c r="G69">
        <f t="shared" si="0"/>
        <v>2.3276633840644583</v>
      </c>
      <c r="I69">
        <v>83</v>
      </c>
      <c r="J69">
        <f t="shared" si="1"/>
        <v>2.8600612870275794</v>
      </c>
      <c r="L69" s="18">
        <v>83</v>
      </c>
      <c r="M69" s="54">
        <f t="shared" si="2"/>
        <v>73.276633840644578</v>
      </c>
      <c r="N69" s="18"/>
      <c r="O69" s="18">
        <v>83</v>
      </c>
      <c r="P69" s="54">
        <f t="shared" si="3"/>
        <v>78.600612870275796</v>
      </c>
    </row>
    <row r="70" spans="1:16">
      <c r="A70">
        <v>20651</v>
      </c>
      <c r="B70">
        <v>0</v>
      </c>
      <c r="C70">
        <v>57</v>
      </c>
      <c r="F70">
        <v>84</v>
      </c>
      <c r="G70">
        <f t="shared" si="0"/>
        <v>2.4171888988361685</v>
      </c>
      <c r="I70">
        <v>84</v>
      </c>
      <c r="J70">
        <f t="shared" si="1"/>
        <v>2.9622063329928503</v>
      </c>
      <c r="L70" s="18">
        <v>84</v>
      </c>
      <c r="M70" s="54">
        <f t="shared" si="2"/>
        <v>74.171888988361687</v>
      </c>
      <c r="N70" s="18"/>
      <c r="O70" s="18">
        <v>84</v>
      </c>
      <c r="P70" s="54">
        <f t="shared" si="3"/>
        <v>79.622063329928494</v>
      </c>
    </row>
    <row r="71" spans="1:16">
      <c r="A71">
        <v>20725</v>
      </c>
      <c r="B71">
        <v>0</v>
      </c>
      <c r="C71">
        <v>50</v>
      </c>
      <c r="F71">
        <v>85</v>
      </c>
      <c r="G71">
        <f t="shared" si="0"/>
        <v>2.5067144136078783</v>
      </c>
      <c r="I71">
        <v>85</v>
      </c>
      <c r="J71">
        <f t="shared" si="1"/>
        <v>3.0643513789581207</v>
      </c>
      <c r="L71" s="18">
        <v>85</v>
      </c>
      <c r="M71" s="54">
        <f t="shared" si="2"/>
        <v>75.067144136078781</v>
      </c>
      <c r="N71" s="18"/>
      <c r="O71" s="18">
        <v>85</v>
      </c>
      <c r="P71" s="54">
        <f t="shared" si="3"/>
        <v>80.643513789581206</v>
      </c>
    </row>
    <row r="72" spans="1:16">
      <c r="A72">
        <v>20867</v>
      </c>
      <c r="B72">
        <v>0</v>
      </c>
      <c r="C72">
        <v>49</v>
      </c>
      <c r="F72">
        <v>86</v>
      </c>
      <c r="G72">
        <f t="shared" si="0"/>
        <v>2.5962399283795881</v>
      </c>
      <c r="I72">
        <v>86</v>
      </c>
      <c r="J72">
        <f t="shared" si="1"/>
        <v>3.1664964249233916</v>
      </c>
      <c r="L72" s="18">
        <v>86</v>
      </c>
      <c r="M72" s="54">
        <f t="shared" si="2"/>
        <v>75.962399283795889</v>
      </c>
      <c r="N72" s="18"/>
      <c r="O72" s="18">
        <v>86</v>
      </c>
      <c r="P72" s="54">
        <f t="shared" si="3"/>
        <v>81.664964249233918</v>
      </c>
    </row>
    <row r="73" spans="1:16">
      <c r="A73">
        <v>22670</v>
      </c>
      <c r="B73">
        <v>0</v>
      </c>
      <c r="C73">
        <v>51</v>
      </c>
      <c r="F73">
        <v>87</v>
      </c>
      <c r="G73">
        <f t="shared" si="0"/>
        <v>2.6857654431512983</v>
      </c>
      <c r="I73">
        <v>87</v>
      </c>
      <c r="J73">
        <f t="shared" si="1"/>
        <v>3.268641470888662</v>
      </c>
      <c r="L73" s="18">
        <v>87</v>
      </c>
      <c r="M73" s="54">
        <f t="shared" si="2"/>
        <v>76.857654431512984</v>
      </c>
      <c r="N73" s="18"/>
      <c r="O73" s="18">
        <v>87</v>
      </c>
      <c r="P73" s="54">
        <f t="shared" si="3"/>
        <v>82.686414708886616</v>
      </c>
    </row>
    <row r="74" spans="1:16">
      <c r="A74">
        <v>23660</v>
      </c>
      <c r="B74">
        <v>0</v>
      </c>
      <c r="C74">
        <v>64</v>
      </c>
      <c r="F74">
        <v>88</v>
      </c>
      <c r="G74">
        <f t="shared" si="0"/>
        <v>2.7752909579230081</v>
      </c>
      <c r="I74">
        <v>88</v>
      </c>
      <c r="J74">
        <f t="shared" si="1"/>
        <v>3.3707865168539328</v>
      </c>
      <c r="L74" s="18">
        <v>88</v>
      </c>
      <c r="M74" s="54">
        <f t="shared" si="2"/>
        <v>77.752909579230078</v>
      </c>
      <c r="N74" s="18"/>
      <c r="O74" s="18">
        <v>88</v>
      </c>
      <c r="P74" s="54">
        <f t="shared" si="3"/>
        <v>83.707865168539328</v>
      </c>
    </row>
    <row r="75" spans="1:16">
      <c r="A75">
        <v>20635</v>
      </c>
      <c r="B75">
        <v>0</v>
      </c>
      <c r="C75">
        <v>59</v>
      </c>
      <c r="F75">
        <v>89</v>
      </c>
      <c r="G75">
        <f t="shared" ref="G75:G80" si="4">(F75-57)/11.17</f>
        <v>2.8648164726947178</v>
      </c>
      <c r="I75">
        <v>89</v>
      </c>
      <c r="J75">
        <f t="shared" ref="J75:J80" si="5">(I75-55)/9.79</f>
        <v>3.4729315628192037</v>
      </c>
      <c r="L75" s="18">
        <v>89</v>
      </c>
      <c r="M75" s="54">
        <f t="shared" ref="M75:M80" si="6">50+(10*G75)</f>
        <v>78.648164726947186</v>
      </c>
      <c r="N75" s="18"/>
      <c r="O75" s="18">
        <v>89</v>
      </c>
      <c r="P75" s="54">
        <f t="shared" ref="P75:P80" si="7">50+(10*J75)</f>
        <v>84.72931562819204</v>
      </c>
    </row>
    <row r="76" spans="1:16">
      <c r="A76">
        <v>21068</v>
      </c>
      <c r="B76">
        <v>0</v>
      </c>
      <c r="C76">
        <v>65</v>
      </c>
      <c r="F76">
        <v>90</v>
      </c>
      <c r="G76">
        <f t="shared" si="4"/>
        <v>2.9543419874664281</v>
      </c>
      <c r="I76">
        <v>90</v>
      </c>
      <c r="J76">
        <f t="shared" si="5"/>
        <v>3.5750766087844741</v>
      </c>
      <c r="L76" s="18">
        <v>90</v>
      </c>
      <c r="M76" s="54">
        <f t="shared" si="6"/>
        <v>79.543419874664281</v>
      </c>
      <c r="N76" s="18"/>
      <c r="O76" s="18">
        <v>90</v>
      </c>
      <c r="P76" s="54">
        <f t="shared" si="7"/>
        <v>85.750766087844738</v>
      </c>
    </row>
    <row r="77" spans="1:16">
      <c r="A77">
        <v>23455</v>
      </c>
      <c r="B77">
        <v>0</v>
      </c>
      <c r="C77">
        <v>54</v>
      </c>
      <c r="F77">
        <v>91</v>
      </c>
      <c r="G77">
        <f t="shared" si="4"/>
        <v>3.0438675022381378</v>
      </c>
      <c r="I77">
        <v>91</v>
      </c>
      <c r="J77">
        <f t="shared" si="5"/>
        <v>3.6772216547497449</v>
      </c>
      <c r="L77" s="18">
        <v>91</v>
      </c>
      <c r="M77" s="54">
        <f t="shared" si="6"/>
        <v>80.438675022381375</v>
      </c>
      <c r="N77" s="18"/>
      <c r="O77" s="18">
        <v>91</v>
      </c>
      <c r="P77" s="54">
        <f t="shared" si="7"/>
        <v>86.77221654749745</v>
      </c>
    </row>
    <row r="78" spans="1:16">
      <c r="A78">
        <v>21041</v>
      </c>
      <c r="B78">
        <v>0</v>
      </c>
      <c r="C78">
        <v>65</v>
      </c>
      <c r="F78">
        <v>92</v>
      </c>
      <c r="G78">
        <f t="shared" si="4"/>
        <v>3.1333930170098476</v>
      </c>
      <c r="I78">
        <v>92</v>
      </c>
      <c r="J78">
        <f t="shared" si="5"/>
        <v>3.7793667007150158</v>
      </c>
      <c r="L78" s="18">
        <v>92</v>
      </c>
      <c r="M78" s="54">
        <f t="shared" si="6"/>
        <v>81.333930170098483</v>
      </c>
      <c r="N78" s="18"/>
      <c r="O78" s="18">
        <v>92</v>
      </c>
      <c r="P78" s="54">
        <f t="shared" si="7"/>
        <v>87.793667007150162</v>
      </c>
    </row>
    <row r="79" spans="1:16">
      <c r="A79">
        <v>23130</v>
      </c>
      <c r="B79">
        <v>0</v>
      </c>
      <c r="C79">
        <v>59</v>
      </c>
      <c r="F79">
        <v>93</v>
      </c>
      <c r="G79">
        <f t="shared" si="4"/>
        <v>3.2229185317815578</v>
      </c>
      <c r="I79">
        <v>93</v>
      </c>
      <c r="J79">
        <f t="shared" si="5"/>
        <v>3.8815117466802862</v>
      </c>
      <c r="L79" s="18">
        <v>93</v>
      </c>
      <c r="M79" s="54">
        <f t="shared" si="6"/>
        <v>82.229185317815578</v>
      </c>
      <c r="N79" s="18"/>
      <c r="O79" s="18">
        <v>93</v>
      </c>
      <c r="P79" s="54">
        <f t="shared" si="7"/>
        <v>88.81511746680286</v>
      </c>
    </row>
    <row r="80" spans="1:16">
      <c r="A80">
        <v>23257</v>
      </c>
      <c r="B80">
        <v>0</v>
      </c>
      <c r="C80">
        <v>38</v>
      </c>
      <c r="F80">
        <v>94</v>
      </c>
      <c r="G80">
        <f t="shared" si="4"/>
        <v>3.3124440465532676</v>
      </c>
      <c r="I80">
        <v>94</v>
      </c>
      <c r="J80">
        <f t="shared" si="5"/>
        <v>3.9836567926455571</v>
      </c>
      <c r="L80" s="18">
        <v>94</v>
      </c>
      <c r="M80" s="54">
        <f t="shared" si="6"/>
        <v>83.124440465532672</v>
      </c>
      <c r="N80" s="18"/>
      <c r="O80" s="18">
        <v>94</v>
      </c>
      <c r="P80" s="54">
        <f t="shared" si="7"/>
        <v>89.836567926455572</v>
      </c>
    </row>
    <row r="81" spans="1:3">
      <c r="A81">
        <v>23294</v>
      </c>
      <c r="B81">
        <v>0</v>
      </c>
      <c r="C81">
        <v>70</v>
      </c>
    </row>
    <row r="82" spans="1:3">
      <c r="A82">
        <v>23708</v>
      </c>
      <c r="B82">
        <v>0</v>
      </c>
      <c r="C82">
        <v>71</v>
      </c>
    </row>
    <row r="83" spans="1:3">
      <c r="A83">
        <v>19695</v>
      </c>
      <c r="B83">
        <v>0</v>
      </c>
      <c r="C83">
        <v>55</v>
      </c>
    </row>
    <row r="84" spans="1:3">
      <c r="A84">
        <v>20557</v>
      </c>
      <c r="B84">
        <v>0</v>
      </c>
      <c r="C84">
        <v>68</v>
      </c>
    </row>
    <row r="85" spans="1:3">
      <c r="A85">
        <v>21556</v>
      </c>
      <c r="B85">
        <v>0</v>
      </c>
      <c r="C85">
        <v>46</v>
      </c>
    </row>
    <row r="86" spans="1:3">
      <c r="A86">
        <v>21813</v>
      </c>
      <c r="B86">
        <v>0</v>
      </c>
      <c r="C86">
        <v>68</v>
      </c>
    </row>
    <row r="87" spans="1:3">
      <c r="A87">
        <v>22006</v>
      </c>
      <c r="B87">
        <v>0</v>
      </c>
      <c r="C87">
        <v>59</v>
      </c>
    </row>
    <row r="88" spans="1:3">
      <c r="A88">
        <v>22046</v>
      </c>
      <c r="B88">
        <v>0</v>
      </c>
      <c r="C88">
        <v>55</v>
      </c>
    </row>
    <row r="89" spans="1:3">
      <c r="A89">
        <v>22566</v>
      </c>
      <c r="B89">
        <v>0</v>
      </c>
      <c r="C89">
        <v>48</v>
      </c>
    </row>
    <row r="90" spans="1:3">
      <c r="A90">
        <v>19696</v>
      </c>
      <c r="B90">
        <v>0</v>
      </c>
      <c r="C90">
        <v>58</v>
      </c>
    </row>
    <row r="91" spans="1:3">
      <c r="A91">
        <v>20851</v>
      </c>
      <c r="B91">
        <v>0</v>
      </c>
      <c r="C91">
        <v>60</v>
      </c>
    </row>
    <row r="92" spans="1:3">
      <c r="A92">
        <v>22838</v>
      </c>
      <c r="B92">
        <v>0</v>
      </c>
      <c r="C92">
        <v>69</v>
      </c>
    </row>
    <row r="93" spans="1:3">
      <c r="A93">
        <v>19585</v>
      </c>
      <c r="B93">
        <v>0</v>
      </c>
      <c r="C93">
        <v>55</v>
      </c>
    </row>
    <row r="94" spans="1:3">
      <c r="A94">
        <v>19657</v>
      </c>
      <c r="B94">
        <v>0</v>
      </c>
      <c r="C94">
        <v>56</v>
      </c>
    </row>
    <row r="95" spans="1:3">
      <c r="A95">
        <v>20886</v>
      </c>
      <c r="B95">
        <v>0</v>
      </c>
      <c r="C95">
        <v>67</v>
      </c>
    </row>
    <row r="96" spans="1:3">
      <c r="A96">
        <v>23107</v>
      </c>
      <c r="B96">
        <v>0</v>
      </c>
      <c r="C96">
        <v>67</v>
      </c>
    </row>
    <row r="97" spans="1:3">
      <c r="A97">
        <v>23454</v>
      </c>
      <c r="B97">
        <v>0</v>
      </c>
      <c r="C97">
        <v>70</v>
      </c>
    </row>
    <row r="98" spans="1:3">
      <c r="A98">
        <v>23473</v>
      </c>
      <c r="B98">
        <v>0</v>
      </c>
      <c r="C98">
        <v>55</v>
      </c>
    </row>
    <row r="99" spans="1:3">
      <c r="A99">
        <v>23824</v>
      </c>
      <c r="B99">
        <v>0</v>
      </c>
      <c r="C99">
        <v>63</v>
      </c>
    </row>
    <row r="100" spans="1:3">
      <c r="A100">
        <v>20058</v>
      </c>
      <c r="B100">
        <v>0</v>
      </c>
      <c r="C100">
        <v>70</v>
      </c>
    </row>
    <row r="101" spans="1:3">
      <c r="A101">
        <v>20732</v>
      </c>
      <c r="B101">
        <v>0</v>
      </c>
      <c r="C101">
        <v>66</v>
      </c>
    </row>
    <row r="102" spans="1:3">
      <c r="A102">
        <v>20874</v>
      </c>
      <c r="B102">
        <v>0</v>
      </c>
      <c r="C102">
        <v>54</v>
      </c>
    </row>
    <row r="103" spans="1:3">
      <c r="A103">
        <v>21431</v>
      </c>
      <c r="B103">
        <v>0</v>
      </c>
      <c r="C103">
        <v>59</v>
      </c>
    </row>
    <row r="104" spans="1:3">
      <c r="A104">
        <v>21551</v>
      </c>
      <c r="B104">
        <v>0</v>
      </c>
      <c r="C104">
        <v>58</v>
      </c>
    </row>
    <row r="105" spans="1:3">
      <c r="A105">
        <v>21683</v>
      </c>
      <c r="B105">
        <v>0</v>
      </c>
      <c r="C105">
        <v>53</v>
      </c>
    </row>
    <row r="106" spans="1:3">
      <c r="A106">
        <v>22246</v>
      </c>
      <c r="B106">
        <v>0</v>
      </c>
      <c r="C106">
        <v>60</v>
      </c>
    </row>
    <row r="107" spans="1:3">
      <c r="A107">
        <v>23223</v>
      </c>
      <c r="B107">
        <v>0</v>
      </c>
      <c r="C107">
        <v>57</v>
      </c>
    </row>
    <row r="108" spans="1:3">
      <c r="A108">
        <v>23238</v>
      </c>
      <c r="B108">
        <v>0</v>
      </c>
      <c r="C108">
        <v>63</v>
      </c>
    </row>
    <row r="109" spans="1:3">
      <c r="A109">
        <v>19415</v>
      </c>
      <c r="B109">
        <v>0</v>
      </c>
      <c r="C109">
        <v>57</v>
      </c>
    </row>
    <row r="110" spans="1:3">
      <c r="A110">
        <v>19678</v>
      </c>
      <c r="B110">
        <v>0</v>
      </c>
      <c r="C110">
        <v>36</v>
      </c>
    </row>
    <row r="111" spans="1:3">
      <c r="A111">
        <v>20241</v>
      </c>
      <c r="B111">
        <v>0</v>
      </c>
      <c r="C111">
        <v>61</v>
      </c>
    </row>
    <row r="112" spans="1:3">
      <c r="A112">
        <v>20280</v>
      </c>
      <c r="B112">
        <v>0</v>
      </c>
      <c r="C112">
        <v>61</v>
      </c>
    </row>
    <row r="113" spans="1:3">
      <c r="A113">
        <v>20494</v>
      </c>
      <c r="B113">
        <v>0</v>
      </c>
      <c r="C113">
        <v>62</v>
      </c>
    </row>
    <row r="114" spans="1:3">
      <c r="A114">
        <v>20715</v>
      </c>
      <c r="B114">
        <v>0</v>
      </c>
      <c r="C114">
        <v>60</v>
      </c>
    </row>
    <row r="115" spans="1:3">
      <c r="A115">
        <v>23236</v>
      </c>
      <c r="B115">
        <v>0</v>
      </c>
      <c r="C115">
        <v>55</v>
      </c>
    </row>
    <row r="116" spans="1:3">
      <c r="A116">
        <v>23275</v>
      </c>
      <c r="B116">
        <v>0</v>
      </c>
      <c r="C116">
        <v>69</v>
      </c>
    </row>
    <row r="117" spans="1:3">
      <c r="A117">
        <v>19518</v>
      </c>
      <c r="B117">
        <v>0</v>
      </c>
      <c r="C117">
        <v>57</v>
      </c>
    </row>
    <row r="118" spans="1:3">
      <c r="A118">
        <v>19799</v>
      </c>
      <c r="B118">
        <v>0</v>
      </c>
      <c r="C118">
        <v>56</v>
      </c>
    </row>
    <row r="119" spans="1:3">
      <c r="A119">
        <v>19963</v>
      </c>
      <c r="B119">
        <v>0</v>
      </c>
      <c r="C119">
        <v>67</v>
      </c>
    </row>
    <row r="120" spans="1:3">
      <c r="A120">
        <v>19976</v>
      </c>
      <c r="B120">
        <v>0</v>
      </c>
      <c r="C120">
        <v>61</v>
      </c>
    </row>
    <row r="121" spans="1:3">
      <c r="A121">
        <v>19977</v>
      </c>
      <c r="B121">
        <v>0</v>
      </c>
      <c r="C121">
        <v>38</v>
      </c>
    </row>
    <row r="122" spans="1:3">
      <c r="A122">
        <v>20943</v>
      </c>
      <c r="B122">
        <v>0</v>
      </c>
      <c r="C122">
        <v>62</v>
      </c>
    </row>
    <row r="123" spans="1:3">
      <c r="A123">
        <v>21680</v>
      </c>
      <c r="B123">
        <v>0</v>
      </c>
      <c r="C123">
        <v>73</v>
      </c>
    </row>
    <row r="124" spans="1:3">
      <c r="A124">
        <v>19557</v>
      </c>
      <c r="B124">
        <v>0</v>
      </c>
      <c r="C124">
        <v>44</v>
      </c>
    </row>
    <row r="125" spans="1:3">
      <c r="A125">
        <v>19583</v>
      </c>
      <c r="B125">
        <v>0</v>
      </c>
      <c r="C125">
        <v>31</v>
      </c>
    </row>
    <row r="126" spans="1:3">
      <c r="A126">
        <v>19665</v>
      </c>
      <c r="B126">
        <v>0</v>
      </c>
      <c r="C126">
        <v>55</v>
      </c>
    </row>
    <row r="127" spans="1:3">
      <c r="A127">
        <v>19773</v>
      </c>
      <c r="B127">
        <v>0</v>
      </c>
      <c r="C127">
        <v>68</v>
      </c>
    </row>
    <row r="128" spans="1:3">
      <c r="A128">
        <v>19775</v>
      </c>
      <c r="B128">
        <v>0</v>
      </c>
      <c r="C128">
        <v>62</v>
      </c>
    </row>
    <row r="129" spans="1:3">
      <c r="A129">
        <v>20423</v>
      </c>
      <c r="B129">
        <v>0</v>
      </c>
      <c r="C129">
        <v>58</v>
      </c>
    </row>
    <row r="130" spans="1:3">
      <c r="A130">
        <v>20682</v>
      </c>
      <c r="B130">
        <v>0</v>
      </c>
      <c r="C130">
        <v>79</v>
      </c>
    </row>
    <row r="131" spans="1:3">
      <c r="A131">
        <v>21184</v>
      </c>
      <c r="B131">
        <v>0</v>
      </c>
      <c r="C131">
        <v>49</v>
      </c>
    </row>
    <row r="132" spans="1:3">
      <c r="A132">
        <v>21384</v>
      </c>
      <c r="B132">
        <v>0</v>
      </c>
      <c r="C132">
        <v>56</v>
      </c>
    </row>
    <row r="133" spans="1:3">
      <c r="A133">
        <v>21689</v>
      </c>
      <c r="B133">
        <v>0</v>
      </c>
      <c r="C133">
        <v>44</v>
      </c>
    </row>
    <row r="134" spans="1:3">
      <c r="A134">
        <v>21916</v>
      </c>
      <c r="B134">
        <v>0</v>
      </c>
      <c r="C134">
        <v>69</v>
      </c>
    </row>
    <row r="135" spans="1:3">
      <c r="A135">
        <v>22733</v>
      </c>
      <c r="B135">
        <v>0</v>
      </c>
      <c r="C135">
        <v>73</v>
      </c>
    </row>
    <row r="136" spans="1:3">
      <c r="A136">
        <v>22741</v>
      </c>
      <c r="B136">
        <v>0</v>
      </c>
      <c r="C136">
        <v>57</v>
      </c>
    </row>
    <row r="137" spans="1:3">
      <c r="A137">
        <v>23137</v>
      </c>
      <c r="B137">
        <v>0</v>
      </c>
      <c r="C137">
        <v>73</v>
      </c>
    </row>
    <row r="138" spans="1:3">
      <c r="A138">
        <v>23592</v>
      </c>
      <c r="B138">
        <v>0</v>
      </c>
      <c r="C138">
        <v>64</v>
      </c>
    </row>
    <row r="139" spans="1:3">
      <c r="A139">
        <v>23612</v>
      </c>
      <c r="B139">
        <v>0</v>
      </c>
      <c r="C139">
        <v>37</v>
      </c>
    </row>
    <row r="140" spans="1:3">
      <c r="A140">
        <v>23710</v>
      </c>
      <c r="B140">
        <v>0</v>
      </c>
      <c r="C140">
        <v>40</v>
      </c>
    </row>
    <row r="141" spans="1:3">
      <c r="A141">
        <v>19528</v>
      </c>
      <c r="B141">
        <v>0</v>
      </c>
      <c r="C141">
        <v>52</v>
      </c>
    </row>
    <row r="142" spans="1:3">
      <c r="A142">
        <v>20116</v>
      </c>
      <c r="B142">
        <v>0</v>
      </c>
      <c r="C142">
        <v>63</v>
      </c>
    </row>
    <row r="143" spans="1:3">
      <c r="A143">
        <v>20609</v>
      </c>
      <c r="B143">
        <v>0</v>
      </c>
      <c r="C143">
        <v>58</v>
      </c>
    </row>
    <row r="144" spans="1:3">
      <c r="A144">
        <v>20616</v>
      </c>
      <c r="B144">
        <v>0</v>
      </c>
      <c r="C144">
        <v>70</v>
      </c>
    </row>
    <row r="145" spans="1:3">
      <c r="A145">
        <v>20632</v>
      </c>
      <c r="B145">
        <v>0</v>
      </c>
      <c r="C145">
        <v>69</v>
      </c>
    </row>
    <row r="146" spans="1:3">
      <c r="A146">
        <v>20640</v>
      </c>
      <c r="B146">
        <v>0</v>
      </c>
      <c r="C146">
        <v>64</v>
      </c>
    </row>
    <row r="147" spans="1:3">
      <c r="A147">
        <v>21271</v>
      </c>
      <c r="B147">
        <v>0</v>
      </c>
      <c r="C147">
        <v>56</v>
      </c>
    </row>
    <row r="148" spans="1:3">
      <c r="A148">
        <v>21441</v>
      </c>
      <c r="B148">
        <v>0</v>
      </c>
      <c r="C148">
        <v>64</v>
      </c>
    </row>
    <row r="149" spans="1:3">
      <c r="A149">
        <v>21471</v>
      </c>
      <c r="B149">
        <v>0</v>
      </c>
      <c r="C149">
        <v>68</v>
      </c>
    </row>
    <row r="150" spans="1:3">
      <c r="A150">
        <v>21669</v>
      </c>
      <c r="B150">
        <v>0</v>
      </c>
      <c r="C150">
        <v>64</v>
      </c>
    </row>
    <row r="151" spans="1:3">
      <c r="A151">
        <v>21714</v>
      </c>
      <c r="B151">
        <v>0</v>
      </c>
      <c r="C151">
        <v>81</v>
      </c>
    </row>
    <row r="152" spans="1:3">
      <c r="A152">
        <v>21764</v>
      </c>
      <c r="B152">
        <v>0</v>
      </c>
      <c r="C152">
        <v>44</v>
      </c>
    </row>
    <row r="153" spans="1:3">
      <c r="A153">
        <v>21783</v>
      </c>
      <c r="B153">
        <v>0</v>
      </c>
      <c r="C153">
        <v>51</v>
      </c>
    </row>
    <row r="154" spans="1:3">
      <c r="A154">
        <v>21947</v>
      </c>
      <c r="B154">
        <v>0</v>
      </c>
      <c r="C154">
        <v>52</v>
      </c>
    </row>
    <row r="155" spans="1:3">
      <c r="A155">
        <v>22145</v>
      </c>
      <c r="B155">
        <v>0</v>
      </c>
      <c r="C155">
        <v>48</v>
      </c>
    </row>
    <row r="156" spans="1:3">
      <c r="A156">
        <v>22166</v>
      </c>
      <c r="B156">
        <v>0</v>
      </c>
      <c r="C156">
        <v>62</v>
      </c>
    </row>
    <row r="157" spans="1:3">
      <c r="A157">
        <v>22260</v>
      </c>
      <c r="B157">
        <v>0</v>
      </c>
      <c r="C157">
        <v>38</v>
      </c>
    </row>
    <row r="158" spans="1:3">
      <c r="A158">
        <v>22288</v>
      </c>
      <c r="B158">
        <v>0</v>
      </c>
      <c r="C158">
        <v>50</v>
      </c>
    </row>
    <row r="159" spans="1:3">
      <c r="A159">
        <v>22541</v>
      </c>
      <c r="B159">
        <v>0</v>
      </c>
      <c r="C159">
        <v>81</v>
      </c>
    </row>
    <row r="160" spans="1:3">
      <c r="A160">
        <v>22726</v>
      </c>
      <c r="B160">
        <v>0</v>
      </c>
      <c r="C160">
        <v>54</v>
      </c>
    </row>
    <row r="161" spans="1:3">
      <c r="A161">
        <v>9333</v>
      </c>
      <c r="B161">
        <v>0</v>
      </c>
      <c r="C161">
        <v>83</v>
      </c>
    </row>
    <row r="162" spans="1:3">
      <c r="A162">
        <v>19592</v>
      </c>
      <c r="B162">
        <v>0</v>
      </c>
      <c r="C162">
        <v>94</v>
      </c>
    </row>
    <row r="163" spans="1:3">
      <c r="A163">
        <v>19868</v>
      </c>
      <c r="B163">
        <v>0</v>
      </c>
      <c r="C163">
        <v>52</v>
      </c>
    </row>
    <row r="164" spans="1:3">
      <c r="A164">
        <v>19936</v>
      </c>
      <c r="B164">
        <v>0</v>
      </c>
      <c r="C164">
        <v>75</v>
      </c>
    </row>
    <row r="165" spans="1:3">
      <c r="A165">
        <v>19972</v>
      </c>
      <c r="B165">
        <v>0</v>
      </c>
      <c r="C165">
        <v>59</v>
      </c>
    </row>
    <row r="166" spans="1:3">
      <c r="A166">
        <v>20007</v>
      </c>
      <c r="B166">
        <v>0</v>
      </c>
      <c r="C166">
        <v>50</v>
      </c>
    </row>
    <row r="167" spans="1:3">
      <c r="A167">
        <v>20213</v>
      </c>
      <c r="B167">
        <v>0</v>
      </c>
      <c r="C167">
        <v>55</v>
      </c>
    </row>
    <row r="168" spans="1:3">
      <c r="A168">
        <v>20513</v>
      </c>
      <c r="B168">
        <v>0</v>
      </c>
      <c r="C168">
        <v>62</v>
      </c>
    </row>
    <row r="169" spans="1:3">
      <c r="A169">
        <v>20654</v>
      </c>
      <c r="B169">
        <v>0</v>
      </c>
      <c r="C169">
        <v>45</v>
      </c>
    </row>
    <row r="170" spans="1:3">
      <c r="A170">
        <v>20789</v>
      </c>
      <c r="B170">
        <v>0</v>
      </c>
      <c r="C170">
        <v>58</v>
      </c>
    </row>
    <row r="171" spans="1:3">
      <c r="A171">
        <v>21325</v>
      </c>
      <c r="B171">
        <v>0</v>
      </c>
      <c r="C171">
        <v>60</v>
      </c>
    </row>
    <row r="172" spans="1:3">
      <c r="A172">
        <v>21350</v>
      </c>
      <c r="B172">
        <v>0</v>
      </c>
      <c r="C172">
        <v>69</v>
      </c>
    </row>
    <row r="173" spans="1:3">
      <c r="A173">
        <v>21391</v>
      </c>
      <c r="B173">
        <v>0</v>
      </c>
      <c r="C173">
        <v>40</v>
      </c>
    </row>
    <row r="174" spans="1:3">
      <c r="A174">
        <v>21475</v>
      </c>
      <c r="B174">
        <v>0</v>
      </c>
      <c r="C174">
        <v>61</v>
      </c>
    </row>
    <row r="175" spans="1:3">
      <c r="A175">
        <v>22693</v>
      </c>
      <c r="B175">
        <v>0</v>
      </c>
      <c r="C175">
        <v>57</v>
      </c>
    </row>
    <row r="176" spans="1:3">
      <c r="A176">
        <v>22841</v>
      </c>
      <c r="B176">
        <v>0</v>
      </c>
      <c r="C176">
        <v>53</v>
      </c>
    </row>
    <row r="177" spans="1:3">
      <c r="A177">
        <v>22843</v>
      </c>
      <c r="B177">
        <v>0</v>
      </c>
      <c r="C177">
        <v>58</v>
      </c>
    </row>
    <row r="178" spans="1:3">
      <c r="A178">
        <v>22845</v>
      </c>
      <c r="B178">
        <v>0</v>
      </c>
      <c r="C178">
        <v>53</v>
      </c>
    </row>
    <row r="179" spans="1:3">
      <c r="A179">
        <v>22846</v>
      </c>
      <c r="B179">
        <v>0</v>
      </c>
      <c r="C179">
        <v>50</v>
      </c>
    </row>
    <row r="180" spans="1:3">
      <c r="A180">
        <v>22849</v>
      </c>
      <c r="B180">
        <v>0</v>
      </c>
      <c r="C180">
        <v>64</v>
      </c>
    </row>
    <row r="181" spans="1:3">
      <c r="A181">
        <v>23068</v>
      </c>
      <c r="B181">
        <v>0</v>
      </c>
      <c r="C181">
        <v>72</v>
      </c>
    </row>
    <row r="182" spans="1:3">
      <c r="A182">
        <v>23179</v>
      </c>
      <c r="B182">
        <v>0</v>
      </c>
      <c r="C182">
        <v>79</v>
      </c>
    </row>
    <row r="183" spans="1:3">
      <c r="A183">
        <v>23226</v>
      </c>
      <c r="B183">
        <v>0</v>
      </c>
      <c r="C183">
        <v>48</v>
      </c>
    </row>
    <row r="184" spans="1:3">
      <c r="A184">
        <v>14468</v>
      </c>
      <c r="B184">
        <v>0</v>
      </c>
      <c r="C184">
        <v>57</v>
      </c>
    </row>
    <row r="185" spans="1:3">
      <c r="A185">
        <v>19237</v>
      </c>
      <c r="B185">
        <v>0</v>
      </c>
      <c r="C185">
        <v>72</v>
      </c>
    </row>
    <row r="186" spans="1:3">
      <c r="A186">
        <v>19556</v>
      </c>
      <c r="B186">
        <v>0</v>
      </c>
      <c r="C186">
        <v>41</v>
      </c>
    </row>
    <row r="187" spans="1:3">
      <c r="A187">
        <v>19566</v>
      </c>
      <c r="B187">
        <v>0</v>
      </c>
      <c r="C187">
        <v>61</v>
      </c>
    </row>
    <row r="188" spans="1:3">
      <c r="A188">
        <v>19682</v>
      </c>
      <c r="B188">
        <v>0</v>
      </c>
      <c r="C188">
        <v>51</v>
      </c>
    </row>
    <row r="189" spans="1:3">
      <c r="A189">
        <v>19684</v>
      </c>
      <c r="B189">
        <v>0</v>
      </c>
      <c r="C189">
        <v>39</v>
      </c>
    </row>
    <row r="190" spans="1:3">
      <c r="A190">
        <v>19818</v>
      </c>
      <c r="B190">
        <v>0</v>
      </c>
      <c r="C190">
        <v>59</v>
      </c>
    </row>
    <row r="191" spans="1:3">
      <c r="A191">
        <v>19825</v>
      </c>
      <c r="B191">
        <v>0</v>
      </c>
      <c r="C191">
        <v>37</v>
      </c>
    </row>
    <row r="192" spans="1:3">
      <c r="A192">
        <v>19896</v>
      </c>
      <c r="B192">
        <v>0</v>
      </c>
      <c r="C192">
        <v>55</v>
      </c>
    </row>
    <row r="193" spans="1:3">
      <c r="A193">
        <v>20012</v>
      </c>
      <c r="B193">
        <v>0</v>
      </c>
      <c r="C193">
        <v>91</v>
      </c>
    </row>
    <row r="194" spans="1:3">
      <c r="A194">
        <v>20457</v>
      </c>
      <c r="B194">
        <v>0</v>
      </c>
      <c r="C194">
        <v>89</v>
      </c>
    </row>
    <row r="195" spans="1:3">
      <c r="A195">
        <v>20814</v>
      </c>
      <c r="B195">
        <v>0</v>
      </c>
      <c r="C195">
        <v>64</v>
      </c>
    </row>
    <row r="196" spans="1:3">
      <c r="A196">
        <v>21653</v>
      </c>
      <c r="B196">
        <v>0</v>
      </c>
      <c r="C196">
        <v>62</v>
      </c>
    </row>
    <row r="197" spans="1:3">
      <c r="A197">
        <v>21786</v>
      </c>
      <c r="B197">
        <v>0</v>
      </c>
      <c r="C197">
        <v>55</v>
      </c>
    </row>
    <row r="198" spans="1:3">
      <c r="A198">
        <v>21935</v>
      </c>
      <c r="B198">
        <v>0</v>
      </c>
      <c r="C198">
        <v>66</v>
      </c>
    </row>
    <row r="199" spans="1:3">
      <c r="A199">
        <v>22286</v>
      </c>
      <c r="B199">
        <v>0</v>
      </c>
      <c r="C199">
        <v>57</v>
      </c>
    </row>
    <row r="200" spans="1:3">
      <c r="A200">
        <v>22394</v>
      </c>
      <c r="B200">
        <v>0</v>
      </c>
      <c r="C200">
        <v>37</v>
      </c>
    </row>
    <row r="201" spans="1:3">
      <c r="A201">
        <v>22708</v>
      </c>
      <c r="B201">
        <v>0</v>
      </c>
      <c r="C201">
        <v>66</v>
      </c>
    </row>
    <row r="202" spans="1:3">
      <c r="A202">
        <v>22848</v>
      </c>
      <c r="B202">
        <v>0</v>
      </c>
      <c r="C202">
        <v>45</v>
      </c>
    </row>
    <row r="203" spans="1:3">
      <c r="A203">
        <v>22923</v>
      </c>
      <c r="B203">
        <v>0</v>
      </c>
      <c r="C203">
        <v>64</v>
      </c>
    </row>
    <row r="204" spans="1:3">
      <c r="A204">
        <v>23144</v>
      </c>
      <c r="B204">
        <v>0</v>
      </c>
      <c r="C204">
        <v>68</v>
      </c>
    </row>
    <row r="205" spans="1:3">
      <c r="A205">
        <v>23610</v>
      </c>
      <c r="B205">
        <v>0</v>
      </c>
      <c r="C205">
        <v>82</v>
      </c>
    </row>
    <row r="206" spans="1:3">
      <c r="A206">
        <v>23704</v>
      </c>
      <c r="B206">
        <v>0</v>
      </c>
      <c r="C206">
        <v>63</v>
      </c>
    </row>
    <row r="207" spans="1:3">
      <c r="A207">
        <v>19233</v>
      </c>
      <c r="B207">
        <v>0</v>
      </c>
      <c r="C207">
        <v>48</v>
      </c>
    </row>
    <row r="208" spans="1:3">
      <c r="A208">
        <v>19242</v>
      </c>
      <c r="B208">
        <v>0</v>
      </c>
      <c r="C208">
        <v>50</v>
      </c>
    </row>
    <row r="209" spans="1:3">
      <c r="A209">
        <v>19271</v>
      </c>
      <c r="B209">
        <v>0</v>
      </c>
      <c r="C209">
        <v>53</v>
      </c>
    </row>
    <row r="210" spans="1:3">
      <c r="A210">
        <v>19472</v>
      </c>
      <c r="B210">
        <v>0</v>
      </c>
      <c r="C210">
        <v>66</v>
      </c>
    </row>
    <row r="211" spans="1:3">
      <c r="A211">
        <v>19477</v>
      </c>
      <c r="B211">
        <v>0</v>
      </c>
      <c r="C211">
        <v>70</v>
      </c>
    </row>
    <row r="212" spans="1:3">
      <c r="A212">
        <v>19522</v>
      </c>
      <c r="B212">
        <v>0</v>
      </c>
      <c r="C212">
        <v>55</v>
      </c>
    </row>
    <row r="213" spans="1:3">
      <c r="A213">
        <v>19650</v>
      </c>
      <c r="B213">
        <v>0</v>
      </c>
      <c r="C213">
        <v>50</v>
      </c>
    </row>
    <row r="214" spans="1:3">
      <c r="A214">
        <v>19995</v>
      </c>
      <c r="B214">
        <v>0</v>
      </c>
      <c r="C214">
        <v>60</v>
      </c>
    </row>
    <row r="215" spans="1:3">
      <c r="A215">
        <v>20083</v>
      </c>
      <c r="B215">
        <v>0</v>
      </c>
      <c r="C215">
        <v>51</v>
      </c>
    </row>
    <row r="216" spans="1:3">
      <c r="A216">
        <v>20102</v>
      </c>
      <c r="B216">
        <v>0</v>
      </c>
      <c r="C216">
        <v>68</v>
      </c>
    </row>
    <row r="217" spans="1:3">
      <c r="A217">
        <v>20110</v>
      </c>
      <c r="B217">
        <v>0</v>
      </c>
      <c r="C217">
        <v>63</v>
      </c>
    </row>
    <row r="218" spans="1:3">
      <c r="A218">
        <v>20308</v>
      </c>
      <c r="B218">
        <v>0</v>
      </c>
      <c r="C218">
        <v>76</v>
      </c>
    </row>
    <row r="219" spans="1:3">
      <c r="A219">
        <v>20338</v>
      </c>
      <c r="B219">
        <v>0</v>
      </c>
      <c r="C219">
        <v>57</v>
      </c>
    </row>
    <row r="220" spans="1:3">
      <c r="A220">
        <v>20428</v>
      </c>
      <c r="B220">
        <v>0</v>
      </c>
      <c r="C220">
        <v>63</v>
      </c>
    </row>
    <row r="221" spans="1:3">
      <c r="A221">
        <v>20436</v>
      </c>
      <c r="B221">
        <v>0</v>
      </c>
      <c r="C221">
        <v>52</v>
      </c>
    </row>
    <row r="222" spans="1:3">
      <c r="A222">
        <v>20439</v>
      </c>
      <c r="B222">
        <v>0</v>
      </c>
      <c r="C222">
        <v>79</v>
      </c>
    </row>
    <row r="223" spans="1:3">
      <c r="A223">
        <v>20508</v>
      </c>
      <c r="B223">
        <v>0</v>
      </c>
      <c r="C223">
        <v>56</v>
      </c>
    </row>
    <row r="224" spans="1:3">
      <c r="A224">
        <v>20521</v>
      </c>
      <c r="B224">
        <v>0</v>
      </c>
      <c r="C224">
        <v>65</v>
      </c>
    </row>
    <row r="225" spans="1:3">
      <c r="A225">
        <v>20663</v>
      </c>
      <c r="B225">
        <v>0</v>
      </c>
      <c r="C225">
        <v>56</v>
      </c>
    </row>
    <row r="226" spans="1:3">
      <c r="A226">
        <v>20756</v>
      </c>
      <c r="B226">
        <v>0</v>
      </c>
      <c r="C226">
        <v>69</v>
      </c>
    </row>
    <row r="227" spans="1:3">
      <c r="A227">
        <v>20868</v>
      </c>
      <c r="B227">
        <v>0</v>
      </c>
      <c r="C227">
        <v>67</v>
      </c>
    </row>
    <row r="228" spans="1:3">
      <c r="A228">
        <v>21020</v>
      </c>
      <c r="B228">
        <v>0</v>
      </c>
      <c r="C228">
        <v>56</v>
      </c>
    </row>
    <row r="229" spans="1:3">
      <c r="A229">
        <v>21111</v>
      </c>
      <c r="B229">
        <v>0</v>
      </c>
      <c r="C229">
        <v>92</v>
      </c>
    </row>
    <row r="230" spans="1:3">
      <c r="A230">
        <v>21278</v>
      </c>
      <c r="B230">
        <v>0</v>
      </c>
      <c r="C230">
        <v>47</v>
      </c>
    </row>
    <row r="231" spans="1:3">
      <c r="A231">
        <v>21426</v>
      </c>
      <c r="B231">
        <v>0</v>
      </c>
      <c r="C231">
        <v>72</v>
      </c>
    </row>
    <row r="232" spans="1:3">
      <c r="A232">
        <v>21465</v>
      </c>
      <c r="B232">
        <v>0</v>
      </c>
      <c r="C232">
        <v>74</v>
      </c>
    </row>
    <row r="233" spans="1:3">
      <c r="A233">
        <v>21529</v>
      </c>
      <c r="B233">
        <v>0</v>
      </c>
      <c r="C233">
        <v>51</v>
      </c>
    </row>
    <row r="234" spans="1:3">
      <c r="A234">
        <v>21657</v>
      </c>
      <c r="B234">
        <v>0</v>
      </c>
      <c r="C234">
        <v>44</v>
      </c>
    </row>
    <row r="235" spans="1:3">
      <c r="A235">
        <v>21713</v>
      </c>
      <c r="B235">
        <v>0</v>
      </c>
      <c r="C235">
        <v>56</v>
      </c>
    </row>
    <row r="236" spans="1:3">
      <c r="A236">
        <v>21977</v>
      </c>
      <c r="B236">
        <v>0</v>
      </c>
      <c r="C236">
        <v>59</v>
      </c>
    </row>
    <row r="237" spans="1:3">
      <c r="A237">
        <v>22118</v>
      </c>
      <c r="B237">
        <v>0</v>
      </c>
      <c r="C237">
        <v>49</v>
      </c>
    </row>
    <row r="238" spans="1:3">
      <c r="A238">
        <v>22134</v>
      </c>
      <c r="B238">
        <v>0</v>
      </c>
      <c r="C238">
        <v>71</v>
      </c>
    </row>
    <row r="239" spans="1:3">
      <c r="A239">
        <v>22443</v>
      </c>
      <c r="B239">
        <v>0</v>
      </c>
      <c r="C239">
        <v>65</v>
      </c>
    </row>
    <row r="240" spans="1:3">
      <c r="A240">
        <v>22460</v>
      </c>
      <c r="B240">
        <v>0</v>
      </c>
      <c r="C240">
        <v>54</v>
      </c>
    </row>
    <row r="241" spans="1:3">
      <c r="A241">
        <v>22464</v>
      </c>
      <c r="B241">
        <v>0</v>
      </c>
      <c r="C241">
        <v>49</v>
      </c>
    </row>
    <row r="242" spans="1:3">
      <c r="A242">
        <v>22525</v>
      </c>
      <c r="B242">
        <v>0</v>
      </c>
      <c r="C242">
        <v>67</v>
      </c>
    </row>
    <row r="243" spans="1:3">
      <c r="A243">
        <v>22683</v>
      </c>
      <c r="B243">
        <v>0</v>
      </c>
      <c r="C243">
        <v>56</v>
      </c>
    </row>
    <row r="244" spans="1:3">
      <c r="A244">
        <v>22716</v>
      </c>
      <c r="B244">
        <v>0</v>
      </c>
      <c r="C244">
        <v>53</v>
      </c>
    </row>
    <row r="245" spans="1:3">
      <c r="A245">
        <v>22754</v>
      </c>
      <c r="B245">
        <v>0</v>
      </c>
      <c r="C245">
        <v>61</v>
      </c>
    </row>
    <row r="246" spans="1:3">
      <c r="A246">
        <v>22772</v>
      </c>
      <c r="B246">
        <v>0</v>
      </c>
      <c r="C246">
        <v>69</v>
      </c>
    </row>
    <row r="247" spans="1:3">
      <c r="A247">
        <v>23162</v>
      </c>
      <c r="B247">
        <v>0</v>
      </c>
      <c r="C247">
        <v>79</v>
      </c>
    </row>
    <row r="248" spans="1:3">
      <c r="A248">
        <v>23234</v>
      </c>
      <c r="B248">
        <v>0</v>
      </c>
      <c r="C248">
        <v>78</v>
      </c>
    </row>
    <row r="249" spans="1:3">
      <c r="A249">
        <v>19248</v>
      </c>
      <c r="B249">
        <v>0</v>
      </c>
      <c r="C249">
        <v>44</v>
      </c>
    </row>
    <row r="250" spans="1:3">
      <c r="A250">
        <v>19277</v>
      </c>
      <c r="B250">
        <v>0</v>
      </c>
      <c r="C250">
        <v>67</v>
      </c>
    </row>
    <row r="251" spans="1:3">
      <c r="A251">
        <v>19286</v>
      </c>
      <c r="B251">
        <v>0</v>
      </c>
      <c r="C251">
        <v>55</v>
      </c>
    </row>
    <row r="252" spans="1:3">
      <c r="A252">
        <v>19366</v>
      </c>
      <c r="B252">
        <v>0</v>
      </c>
      <c r="C252">
        <v>50</v>
      </c>
    </row>
    <row r="253" spans="1:3">
      <c r="A253">
        <v>19395</v>
      </c>
      <c r="B253">
        <v>0</v>
      </c>
      <c r="C253">
        <v>62</v>
      </c>
    </row>
    <row r="254" spans="1:3">
      <c r="A254">
        <v>19481</v>
      </c>
      <c r="B254">
        <v>0</v>
      </c>
      <c r="C254">
        <v>63</v>
      </c>
    </row>
    <row r="255" spans="1:3">
      <c r="A255">
        <v>19529</v>
      </c>
      <c r="B255">
        <v>0</v>
      </c>
      <c r="C255">
        <v>61</v>
      </c>
    </row>
    <row r="256" spans="1:3">
      <c r="A256">
        <v>19681</v>
      </c>
      <c r="B256">
        <v>0</v>
      </c>
      <c r="C256">
        <v>64</v>
      </c>
    </row>
    <row r="257" spans="1:3">
      <c r="A257">
        <v>19803</v>
      </c>
      <c r="B257">
        <v>0</v>
      </c>
      <c r="C257">
        <v>52</v>
      </c>
    </row>
    <row r="258" spans="1:3">
      <c r="A258">
        <v>19922</v>
      </c>
      <c r="B258">
        <v>0</v>
      </c>
      <c r="C258">
        <v>60</v>
      </c>
    </row>
    <row r="259" spans="1:3">
      <c r="A259">
        <v>20015</v>
      </c>
      <c r="B259">
        <v>0</v>
      </c>
      <c r="C259">
        <v>39</v>
      </c>
    </row>
    <row r="260" spans="1:3">
      <c r="A260">
        <v>20049</v>
      </c>
      <c r="B260">
        <v>0</v>
      </c>
      <c r="C260">
        <v>42</v>
      </c>
    </row>
    <row r="261" spans="1:3">
      <c r="A261">
        <v>20053</v>
      </c>
      <c r="B261">
        <v>0</v>
      </c>
      <c r="C261">
        <v>66</v>
      </c>
    </row>
    <row r="262" spans="1:3">
      <c r="A262">
        <v>20124</v>
      </c>
      <c r="B262">
        <v>0</v>
      </c>
      <c r="C262">
        <v>70</v>
      </c>
    </row>
    <row r="263" spans="1:3">
      <c r="A263">
        <v>20382</v>
      </c>
      <c r="B263">
        <v>0</v>
      </c>
      <c r="C263">
        <v>76</v>
      </c>
    </row>
    <row r="264" spans="1:3">
      <c r="A264">
        <v>20445</v>
      </c>
      <c r="B264">
        <v>0</v>
      </c>
      <c r="C264">
        <v>57</v>
      </c>
    </row>
    <row r="265" spans="1:3">
      <c r="A265">
        <v>20487</v>
      </c>
      <c r="B265">
        <v>0</v>
      </c>
      <c r="C265">
        <v>87</v>
      </c>
    </row>
    <row r="266" spans="1:3">
      <c r="A266">
        <v>20547</v>
      </c>
      <c r="B266">
        <v>0</v>
      </c>
      <c r="C266">
        <v>74</v>
      </c>
    </row>
    <row r="267" spans="1:3">
      <c r="A267">
        <v>20657</v>
      </c>
      <c r="B267">
        <v>0</v>
      </c>
      <c r="C267">
        <v>65</v>
      </c>
    </row>
    <row r="268" spans="1:3">
      <c r="A268">
        <v>20661</v>
      </c>
      <c r="B268">
        <v>0</v>
      </c>
      <c r="C268">
        <v>43</v>
      </c>
    </row>
    <row r="269" spans="1:3">
      <c r="A269">
        <v>20716</v>
      </c>
      <c r="B269">
        <v>0</v>
      </c>
      <c r="C269">
        <v>55</v>
      </c>
    </row>
    <row r="270" spans="1:3">
      <c r="A270">
        <v>20723</v>
      </c>
      <c r="B270">
        <v>0</v>
      </c>
      <c r="C270">
        <v>39</v>
      </c>
    </row>
    <row r="271" spans="1:3">
      <c r="A271">
        <v>21061</v>
      </c>
      <c r="B271">
        <v>0</v>
      </c>
      <c r="C271">
        <v>48</v>
      </c>
    </row>
    <row r="272" spans="1:3">
      <c r="A272">
        <v>21123</v>
      </c>
      <c r="B272">
        <v>0</v>
      </c>
      <c r="C272">
        <v>50</v>
      </c>
    </row>
    <row r="273" spans="1:3">
      <c r="A273">
        <v>21349</v>
      </c>
      <c r="B273">
        <v>0</v>
      </c>
      <c r="C273">
        <v>56</v>
      </c>
    </row>
    <row r="274" spans="1:3">
      <c r="A274">
        <v>21449</v>
      </c>
      <c r="B274">
        <v>0</v>
      </c>
      <c r="C274">
        <v>57</v>
      </c>
    </row>
    <row r="275" spans="1:3">
      <c r="A275">
        <v>22214</v>
      </c>
      <c r="B275">
        <v>0</v>
      </c>
      <c r="C275">
        <v>63</v>
      </c>
    </row>
    <row r="276" spans="1:3">
      <c r="A276">
        <v>23007</v>
      </c>
      <c r="B276">
        <v>0</v>
      </c>
      <c r="C276">
        <v>52</v>
      </c>
    </row>
    <row r="277" spans="1:3">
      <c r="A277">
        <v>23203</v>
      </c>
      <c r="B277">
        <v>0</v>
      </c>
      <c r="C277">
        <v>56</v>
      </c>
    </row>
    <row r="278" spans="1:3">
      <c r="A278">
        <v>23749</v>
      </c>
      <c r="B278">
        <v>0</v>
      </c>
      <c r="C278">
        <v>55</v>
      </c>
    </row>
    <row r="279" spans="1:3">
      <c r="A279">
        <v>17391</v>
      </c>
      <c r="B279">
        <v>0</v>
      </c>
      <c r="C279">
        <v>54</v>
      </c>
    </row>
    <row r="280" spans="1:3">
      <c r="A280">
        <v>19444</v>
      </c>
      <c r="B280">
        <v>0</v>
      </c>
      <c r="C280">
        <v>44</v>
      </c>
    </row>
    <row r="281" spans="1:3">
      <c r="A281">
        <v>19475</v>
      </c>
      <c r="B281">
        <v>0</v>
      </c>
      <c r="C281">
        <v>60</v>
      </c>
    </row>
    <row r="282" spans="1:3">
      <c r="A282">
        <v>19502</v>
      </c>
      <c r="B282">
        <v>0</v>
      </c>
      <c r="C282">
        <v>58</v>
      </c>
    </row>
    <row r="283" spans="1:3">
      <c r="A283">
        <v>19569</v>
      </c>
      <c r="B283">
        <v>0</v>
      </c>
      <c r="C283">
        <v>74</v>
      </c>
    </row>
    <row r="284" spans="1:3">
      <c r="A284">
        <v>20014</v>
      </c>
      <c r="B284">
        <v>0</v>
      </c>
      <c r="C284">
        <v>69</v>
      </c>
    </row>
    <row r="285" spans="1:3">
      <c r="A285">
        <v>20020</v>
      </c>
      <c r="B285">
        <v>0</v>
      </c>
      <c r="C285">
        <v>66</v>
      </c>
    </row>
    <row r="286" spans="1:3">
      <c r="A286">
        <v>20077</v>
      </c>
      <c r="B286">
        <v>0</v>
      </c>
      <c r="C286">
        <v>65</v>
      </c>
    </row>
    <row r="287" spans="1:3">
      <c r="A287">
        <v>20357</v>
      </c>
      <c r="B287">
        <v>0</v>
      </c>
      <c r="C287">
        <v>56</v>
      </c>
    </row>
    <row r="288" spans="1:3">
      <c r="A288">
        <v>20374</v>
      </c>
      <c r="B288">
        <v>0</v>
      </c>
      <c r="C288">
        <v>59</v>
      </c>
    </row>
    <row r="289" spans="1:3">
      <c r="A289">
        <v>20379</v>
      </c>
      <c r="B289">
        <v>0</v>
      </c>
      <c r="C289">
        <v>61</v>
      </c>
    </row>
    <row r="290" spans="1:3">
      <c r="A290">
        <v>20467</v>
      </c>
      <c r="B290">
        <v>0</v>
      </c>
      <c r="C290">
        <v>38</v>
      </c>
    </row>
    <row r="291" spans="1:3">
      <c r="A291">
        <v>20528</v>
      </c>
      <c r="B291">
        <v>0</v>
      </c>
      <c r="C291">
        <v>45</v>
      </c>
    </row>
    <row r="292" spans="1:3">
      <c r="A292">
        <v>20617</v>
      </c>
      <c r="B292">
        <v>0</v>
      </c>
      <c r="C292">
        <v>69</v>
      </c>
    </row>
    <row r="293" spans="1:3">
      <c r="A293">
        <v>20709</v>
      </c>
      <c r="B293">
        <v>0</v>
      </c>
      <c r="C293">
        <v>50</v>
      </c>
    </row>
    <row r="294" spans="1:3">
      <c r="A294">
        <v>21253</v>
      </c>
      <c r="B294">
        <v>0</v>
      </c>
      <c r="C294">
        <v>63</v>
      </c>
    </row>
    <row r="295" spans="1:3">
      <c r="A295">
        <v>21444</v>
      </c>
      <c r="B295">
        <v>0</v>
      </c>
      <c r="C295">
        <v>57</v>
      </c>
    </row>
    <row r="296" spans="1:3">
      <c r="A296">
        <v>21445</v>
      </c>
      <c r="B296">
        <v>0</v>
      </c>
      <c r="C296">
        <v>61</v>
      </c>
    </row>
    <row r="297" spans="1:3">
      <c r="A297">
        <v>21583</v>
      </c>
      <c r="B297">
        <v>0</v>
      </c>
      <c r="C297">
        <v>72</v>
      </c>
    </row>
    <row r="298" spans="1:3">
      <c r="A298">
        <v>21628</v>
      </c>
      <c r="B298">
        <v>0</v>
      </c>
      <c r="C298">
        <v>73</v>
      </c>
    </row>
    <row r="299" spans="1:3">
      <c r="A299">
        <v>21675</v>
      </c>
      <c r="B299">
        <v>0</v>
      </c>
      <c r="C299">
        <v>48</v>
      </c>
    </row>
    <row r="300" spans="1:3">
      <c r="A300">
        <v>21762</v>
      </c>
      <c r="B300">
        <v>0</v>
      </c>
      <c r="C300">
        <v>66</v>
      </c>
    </row>
    <row r="301" spans="1:3">
      <c r="A301">
        <v>22003</v>
      </c>
      <c r="B301">
        <v>0</v>
      </c>
      <c r="C301">
        <v>43</v>
      </c>
    </row>
    <row r="302" spans="1:3">
      <c r="A302">
        <v>22041</v>
      </c>
      <c r="B302">
        <v>0</v>
      </c>
      <c r="C302">
        <v>65</v>
      </c>
    </row>
    <row r="303" spans="1:3">
      <c r="A303">
        <v>22184</v>
      </c>
      <c r="B303">
        <v>0</v>
      </c>
      <c r="C303">
        <v>63</v>
      </c>
    </row>
    <row r="304" spans="1:3">
      <c r="A304">
        <v>23201</v>
      </c>
      <c r="B304">
        <v>0</v>
      </c>
      <c r="C304">
        <v>67</v>
      </c>
    </row>
    <row r="305" spans="1:3">
      <c r="A305">
        <v>23270</v>
      </c>
      <c r="B305">
        <v>0</v>
      </c>
      <c r="C305">
        <v>54</v>
      </c>
    </row>
    <row r="306" spans="1:3">
      <c r="A306">
        <v>23717</v>
      </c>
      <c r="B306">
        <v>0</v>
      </c>
      <c r="C306">
        <v>61</v>
      </c>
    </row>
    <row r="307" spans="1:3">
      <c r="A307">
        <v>19281</v>
      </c>
      <c r="B307">
        <v>0</v>
      </c>
      <c r="C307">
        <v>59</v>
      </c>
    </row>
    <row r="308" spans="1:3">
      <c r="A308">
        <v>19877</v>
      </c>
      <c r="B308">
        <v>0</v>
      </c>
      <c r="C308">
        <v>53</v>
      </c>
    </row>
    <row r="309" spans="1:3">
      <c r="A309">
        <v>20210</v>
      </c>
      <c r="B309">
        <v>0</v>
      </c>
      <c r="C309">
        <v>48</v>
      </c>
    </row>
    <row r="310" spans="1:3">
      <c r="A310">
        <v>20259</v>
      </c>
      <c r="B310">
        <v>0</v>
      </c>
      <c r="C310">
        <v>67</v>
      </c>
    </row>
    <row r="311" spans="1:3">
      <c r="A311">
        <v>20360</v>
      </c>
      <c r="B311">
        <v>0</v>
      </c>
      <c r="C311">
        <v>76</v>
      </c>
    </row>
    <row r="312" spans="1:3">
      <c r="A312">
        <v>20384</v>
      </c>
      <c r="B312">
        <v>0</v>
      </c>
      <c r="C312">
        <v>65</v>
      </c>
    </row>
    <row r="313" spans="1:3">
      <c r="A313">
        <v>21083</v>
      </c>
      <c r="B313">
        <v>0</v>
      </c>
      <c r="C313">
        <v>56</v>
      </c>
    </row>
    <row r="314" spans="1:3">
      <c r="A314">
        <v>21116</v>
      </c>
      <c r="B314">
        <v>0</v>
      </c>
      <c r="C314">
        <v>65</v>
      </c>
    </row>
    <row r="315" spans="1:3">
      <c r="A315">
        <v>21659</v>
      </c>
      <c r="B315">
        <v>0</v>
      </c>
      <c r="C315">
        <v>68</v>
      </c>
    </row>
    <row r="316" spans="1:3">
      <c r="A316">
        <v>21837</v>
      </c>
      <c r="B316">
        <v>0</v>
      </c>
      <c r="C316">
        <v>59</v>
      </c>
    </row>
    <row r="317" spans="1:3">
      <c r="A317">
        <v>22001</v>
      </c>
      <c r="B317">
        <v>0</v>
      </c>
      <c r="C317">
        <v>80</v>
      </c>
    </row>
    <row r="318" spans="1:3">
      <c r="A318">
        <v>22057</v>
      </c>
      <c r="B318">
        <v>0</v>
      </c>
      <c r="C318">
        <v>61</v>
      </c>
    </row>
    <row r="319" spans="1:3">
      <c r="A319">
        <v>22139</v>
      </c>
      <c r="B319">
        <v>0</v>
      </c>
      <c r="C319">
        <v>68</v>
      </c>
    </row>
    <row r="320" spans="1:3">
      <c r="A320">
        <v>22140</v>
      </c>
      <c r="B320">
        <v>0</v>
      </c>
      <c r="C320">
        <v>58</v>
      </c>
    </row>
    <row r="321" spans="1:3">
      <c r="A321">
        <v>22234</v>
      </c>
      <c r="B321">
        <v>0</v>
      </c>
      <c r="C321">
        <v>66</v>
      </c>
    </row>
    <row r="322" spans="1:3">
      <c r="A322">
        <v>22476</v>
      </c>
      <c r="B322">
        <v>0</v>
      </c>
      <c r="C322">
        <v>63</v>
      </c>
    </row>
    <row r="323" spans="1:3">
      <c r="A323">
        <v>22686</v>
      </c>
      <c r="B323">
        <v>0</v>
      </c>
      <c r="C323">
        <v>51</v>
      </c>
    </row>
    <row r="324" spans="1:3">
      <c r="A324">
        <v>22795</v>
      </c>
      <c r="B324">
        <v>0</v>
      </c>
      <c r="C324">
        <v>80</v>
      </c>
    </row>
    <row r="325" spans="1:3">
      <c r="A325">
        <v>23446</v>
      </c>
      <c r="B325">
        <v>0</v>
      </c>
      <c r="C325">
        <v>77</v>
      </c>
    </row>
    <row r="326" spans="1:3">
      <c r="A326">
        <v>23506</v>
      </c>
      <c r="B326">
        <v>0</v>
      </c>
      <c r="C326">
        <v>88</v>
      </c>
    </row>
    <row r="327" spans="1:3">
      <c r="A327">
        <v>21626</v>
      </c>
      <c r="B327">
        <v>0</v>
      </c>
      <c r="C327">
        <v>59</v>
      </c>
    </row>
    <row r="328" spans="1:3">
      <c r="A328">
        <v>21688</v>
      </c>
      <c r="B328">
        <v>0</v>
      </c>
      <c r="C328">
        <v>52</v>
      </c>
    </row>
    <row r="329" spans="1:3">
      <c r="A329">
        <v>21800</v>
      </c>
      <c r="B329">
        <v>0</v>
      </c>
      <c r="C329">
        <v>67</v>
      </c>
    </row>
    <row r="330" spans="1:3">
      <c r="A330">
        <v>22181</v>
      </c>
      <c r="B330">
        <v>0</v>
      </c>
      <c r="C330">
        <v>78</v>
      </c>
    </row>
    <row r="331" spans="1:3">
      <c r="A331">
        <v>20229</v>
      </c>
      <c r="B331">
        <v>0</v>
      </c>
      <c r="C331">
        <v>59</v>
      </c>
    </row>
    <row r="332" spans="1:3">
      <c r="A332">
        <v>21872</v>
      </c>
      <c r="B332">
        <v>0</v>
      </c>
      <c r="C332">
        <v>71</v>
      </c>
    </row>
    <row r="333" spans="1:3">
      <c r="A333">
        <v>22204</v>
      </c>
      <c r="B333">
        <v>1</v>
      </c>
      <c r="C333">
        <v>51</v>
      </c>
    </row>
    <row r="334" spans="1:3">
      <c r="A334">
        <v>20694</v>
      </c>
      <c r="B334">
        <v>1</v>
      </c>
      <c r="C334">
        <v>50</v>
      </c>
    </row>
    <row r="335" spans="1:3">
      <c r="A335">
        <v>22221</v>
      </c>
      <c r="B335">
        <v>1</v>
      </c>
      <c r="C335">
        <v>77</v>
      </c>
    </row>
    <row r="336" spans="1:3">
      <c r="A336">
        <v>19723</v>
      </c>
      <c r="B336">
        <v>1</v>
      </c>
      <c r="C336">
        <v>44</v>
      </c>
    </row>
    <row r="337" spans="1:3">
      <c r="A337">
        <v>22172</v>
      </c>
      <c r="B337">
        <v>1</v>
      </c>
      <c r="C337">
        <v>64</v>
      </c>
    </row>
    <row r="338" spans="1:3">
      <c r="A338">
        <v>21159</v>
      </c>
      <c r="B338">
        <v>1</v>
      </c>
      <c r="C338">
        <v>50</v>
      </c>
    </row>
    <row r="339" spans="1:3">
      <c r="A339">
        <v>19738</v>
      </c>
      <c r="B339">
        <v>1</v>
      </c>
      <c r="C339">
        <v>48</v>
      </c>
    </row>
    <row r="340" spans="1:3">
      <c r="A340">
        <v>20759</v>
      </c>
      <c r="B340">
        <v>1</v>
      </c>
      <c r="C340">
        <v>49</v>
      </c>
    </row>
    <row r="341" spans="1:3">
      <c r="A341">
        <v>19364</v>
      </c>
      <c r="B341">
        <v>1</v>
      </c>
      <c r="C341">
        <v>64</v>
      </c>
    </row>
    <row r="342" spans="1:3">
      <c r="A342">
        <v>21492</v>
      </c>
      <c r="B342">
        <v>1</v>
      </c>
      <c r="C342">
        <v>40</v>
      </c>
    </row>
    <row r="343" spans="1:3">
      <c r="A343">
        <v>21960</v>
      </c>
      <c r="B343">
        <v>1</v>
      </c>
      <c r="C343">
        <v>49</v>
      </c>
    </row>
    <row r="344" spans="1:3">
      <c r="A344">
        <v>19459</v>
      </c>
      <c r="B344">
        <v>1</v>
      </c>
      <c r="C344">
        <v>40</v>
      </c>
    </row>
    <row r="345" spans="1:3">
      <c r="A345">
        <v>20522</v>
      </c>
      <c r="B345">
        <v>1</v>
      </c>
      <c r="C345">
        <v>55</v>
      </c>
    </row>
    <row r="346" spans="1:3">
      <c r="A346">
        <v>21376</v>
      </c>
      <c r="B346">
        <v>1</v>
      </c>
      <c r="C346">
        <v>61</v>
      </c>
    </row>
    <row r="347" spans="1:3">
      <c r="A347">
        <v>20717</v>
      </c>
      <c r="B347">
        <v>1</v>
      </c>
      <c r="C347">
        <v>57</v>
      </c>
    </row>
    <row r="348" spans="1:3">
      <c r="A348">
        <v>22091</v>
      </c>
      <c r="B348">
        <v>1</v>
      </c>
      <c r="C348">
        <v>49</v>
      </c>
    </row>
    <row r="349" spans="1:3">
      <c r="A349">
        <v>20829</v>
      </c>
      <c r="B349">
        <v>1</v>
      </c>
      <c r="C349">
        <v>44</v>
      </c>
    </row>
    <row r="350" spans="1:3">
      <c r="A350">
        <v>22080</v>
      </c>
      <c r="B350">
        <v>1</v>
      </c>
      <c r="C350">
        <v>45</v>
      </c>
    </row>
    <row r="351" spans="1:3">
      <c r="A351">
        <v>19890</v>
      </c>
      <c r="B351">
        <v>1</v>
      </c>
      <c r="C351">
        <v>55</v>
      </c>
    </row>
    <row r="352" spans="1:3">
      <c r="A352">
        <v>21964</v>
      </c>
      <c r="B352">
        <v>1</v>
      </c>
      <c r="C352">
        <v>53</v>
      </c>
    </row>
    <row r="353" spans="1:3">
      <c r="A353">
        <v>20739</v>
      </c>
      <c r="B353">
        <v>1</v>
      </c>
      <c r="C353">
        <v>54</v>
      </c>
    </row>
    <row r="354" spans="1:3">
      <c r="A354">
        <v>20753</v>
      </c>
      <c r="B354">
        <v>1</v>
      </c>
      <c r="C354">
        <v>51</v>
      </c>
    </row>
    <row r="355" spans="1:3">
      <c r="A355">
        <v>21993</v>
      </c>
      <c r="B355">
        <v>1</v>
      </c>
      <c r="C355">
        <v>38</v>
      </c>
    </row>
    <row r="356" spans="1:3">
      <c r="A356">
        <v>19251</v>
      </c>
      <c r="B356">
        <v>1</v>
      </c>
      <c r="C356">
        <v>66</v>
      </c>
    </row>
    <row r="357" spans="1:3">
      <c r="A357">
        <v>23159</v>
      </c>
      <c r="B357">
        <v>1</v>
      </c>
      <c r="C357">
        <v>64</v>
      </c>
    </row>
    <row r="358" spans="1:3">
      <c r="A358">
        <v>22705</v>
      </c>
      <c r="B358">
        <v>1</v>
      </c>
      <c r="C358">
        <v>58</v>
      </c>
    </row>
    <row r="359" spans="1:3">
      <c r="A359">
        <v>22905</v>
      </c>
      <c r="B359">
        <v>1</v>
      </c>
      <c r="C359">
        <v>49</v>
      </c>
    </row>
    <row r="360" spans="1:3">
      <c r="A360">
        <v>23168</v>
      </c>
      <c r="B360">
        <v>1</v>
      </c>
      <c r="C360">
        <v>53</v>
      </c>
    </row>
    <row r="361" spans="1:3">
      <c r="A361">
        <v>20549</v>
      </c>
      <c r="B361">
        <v>1</v>
      </c>
      <c r="C361">
        <v>46</v>
      </c>
    </row>
    <row r="362" spans="1:3">
      <c r="A362">
        <v>20762</v>
      </c>
      <c r="B362">
        <v>1</v>
      </c>
      <c r="C362">
        <v>28</v>
      </c>
    </row>
    <row r="363" spans="1:3">
      <c r="A363">
        <v>21639</v>
      </c>
      <c r="B363">
        <v>1</v>
      </c>
      <c r="C363">
        <v>57</v>
      </c>
    </row>
    <row r="364" spans="1:3">
      <c r="A364">
        <v>21894</v>
      </c>
      <c r="B364">
        <v>1</v>
      </c>
      <c r="C364">
        <v>45</v>
      </c>
    </row>
    <row r="365" spans="1:3">
      <c r="A365">
        <v>19516</v>
      </c>
      <c r="B365">
        <v>1</v>
      </c>
      <c r="C365">
        <v>56</v>
      </c>
    </row>
    <row r="366" spans="1:3">
      <c r="A366">
        <v>19531</v>
      </c>
      <c r="B366">
        <v>1</v>
      </c>
      <c r="C366">
        <v>52</v>
      </c>
    </row>
    <row r="367" spans="1:3">
      <c r="A367">
        <v>23206</v>
      </c>
      <c r="B367">
        <v>1</v>
      </c>
      <c r="C367">
        <v>57</v>
      </c>
    </row>
    <row r="368" spans="1:3">
      <c r="A368">
        <v>23210</v>
      </c>
      <c r="B368">
        <v>1</v>
      </c>
      <c r="C368">
        <v>43</v>
      </c>
    </row>
    <row r="369" spans="1:3">
      <c r="A369">
        <v>23632</v>
      </c>
      <c r="B369">
        <v>1</v>
      </c>
      <c r="C369">
        <v>84</v>
      </c>
    </row>
    <row r="370" spans="1:3">
      <c r="A370">
        <v>20552</v>
      </c>
      <c r="B370">
        <v>1</v>
      </c>
      <c r="C370">
        <v>59</v>
      </c>
    </row>
    <row r="371" spans="1:3">
      <c r="A371">
        <v>20712</v>
      </c>
      <c r="B371">
        <v>1</v>
      </c>
      <c r="C371">
        <v>50</v>
      </c>
    </row>
    <row r="372" spans="1:3">
      <c r="A372">
        <v>21882</v>
      </c>
      <c r="B372">
        <v>1</v>
      </c>
      <c r="C372">
        <v>50</v>
      </c>
    </row>
    <row r="373" spans="1:3">
      <c r="A373">
        <v>22212</v>
      </c>
      <c r="B373">
        <v>1</v>
      </c>
      <c r="C373">
        <v>45</v>
      </c>
    </row>
    <row r="374" spans="1:3">
      <c r="A374">
        <v>19555</v>
      </c>
      <c r="B374">
        <v>1</v>
      </c>
      <c r="C374">
        <v>43</v>
      </c>
    </row>
    <row r="375" spans="1:3">
      <c r="A375">
        <v>20626</v>
      </c>
      <c r="B375">
        <v>1</v>
      </c>
      <c r="C375">
        <v>55</v>
      </c>
    </row>
    <row r="376" spans="1:3">
      <c r="A376">
        <v>23247</v>
      </c>
      <c r="B376">
        <v>1</v>
      </c>
      <c r="C376">
        <v>64</v>
      </c>
    </row>
    <row r="377" spans="1:3">
      <c r="A377">
        <v>23646</v>
      </c>
      <c r="B377">
        <v>1</v>
      </c>
      <c r="C377">
        <v>71</v>
      </c>
    </row>
    <row r="378" spans="1:3">
      <c r="A378">
        <v>20804</v>
      </c>
      <c r="B378">
        <v>1</v>
      </c>
      <c r="C378">
        <v>47</v>
      </c>
    </row>
    <row r="379" spans="1:3">
      <c r="A379">
        <v>21763</v>
      </c>
      <c r="B379">
        <v>1</v>
      </c>
      <c r="C379">
        <v>52</v>
      </c>
    </row>
    <row r="380" spans="1:3">
      <c r="A380">
        <v>21891</v>
      </c>
      <c r="B380">
        <v>1</v>
      </c>
      <c r="C380">
        <v>59</v>
      </c>
    </row>
    <row r="381" spans="1:3">
      <c r="A381">
        <v>22121</v>
      </c>
      <c r="B381">
        <v>1</v>
      </c>
      <c r="C381">
        <v>62</v>
      </c>
    </row>
    <row r="382" spans="1:3">
      <c r="A382">
        <v>22148</v>
      </c>
      <c r="B382">
        <v>1</v>
      </c>
      <c r="C382">
        <v>66</v>
      </c>
    </row>
    <row r="383" spans="1:3">
      <c r="A383">
        <v>22720</v>
      </c>
      <c r="B383">
        <v>1</v>
      </c>
      <c r="C383">
        <v>55</v>
      </c>
    </row>
    <row r="384" spans="1:3">
      <c r="A384">
        <v>23286</v>
      </c>
      <c r="B384">
        <v>1</v>
      </c>
      <c r="C384">
        <v>47</v>
      </c>
    </row>
    <row r="385" spans="1:3">
      <c r="A385">
        <v>23459</v>
      </c>
      <c r="B385">
        <v>1</v>
      </c>
      <c r="C385">
        <v>41</v>
      </c>
    </row>
    <row r="386" spans="1:3">
      <c r="A386">
        <v>19493</v>
      </c>
      <c r="B386">
        <v>1</v>
      </c>
      <c r="C386">
        <v>56</v>
      </c>
    </row>
    <row r="387" spans="1:3">
      <c r="A387">
        <v>19586</v>
      </c>
      <c r="B387">
        <v>1</v>
      </c>
      <c r="C387">
        <v>47</v>
      </c>
    </row>
    <row r="388" spans="1:3">
      <c r="A388">
        <v>20525</v>
      </c>
      <c r="B388">
        <v>1</v>
      </c>
      <c r="C388">
        <v>45</v>
      </c>
    </row>
    <row r="389" spans="1:3">
      <c r="A389">
        <v>20543</v>
      </c>
      <c r="B389">
        <v>1</v>
      </c>
      <c r="C389">
        <v>62</v>
      </c>
    </row>
    <row r="390" spans="1:3">
      <c r="A390">
        <v>21820</v>
      </c>
      <c r="B390">
        <v>1</v>
      </c>
      <c r="C390">
        <v>65</v>
      </c>
    </row>
    <row r="391" spans="1:3">
      <c r="A391">
        <v>23763</v>
      </c>
      <c r="B391">
        <v>1</v>
      </c>
      <c r="C391">
        <v>40</v>
      </c>
    </row>
    <row r="392" spans="1:3">
      <c r="A392">
        <v>23784</v>
      </c>
      <c r="B392">
        <v>1</v>
      </c>
      <c r="C392">
        <v>67</v>
      </c>
    </row>
    <row r="393" spans="1:3">
      <c r="A393">
        <v>19601</v>
      </c>
      <c r="B393">
        <v>1</v>
      </c>
      <c r="C393">
        <v>50</v>
      </c>
    </row>
    <row r="394" spans="1:3">
      <c r="A394">
        <v>20958</v>
      </c>
      <c r="B394">
        <v>1</v>
      </c>
      <c r="C394">
        <v>43</v>
      </c>
    </row>
    <row r="395" spans="1:3">
      <c r="A395">
        <v>21624</v>
      </c>
      <c r="B395">
        <v>1</v>
      </c>
      <c r="C395">
        <v>41</v>
      </c>
    </row>
    <row r="396" spans="1:3">
      <c r="A396">
        <v>22117</v>
      </c>
      <c r="B396">
        <v>1</v>
      </c>
      <c r="C396">
        <v>58</v>
      </c>
    </row>
    <row r="397" spans="1:3">
      <c r="A397">
        <v>22803</v>
      </c>
      <c r="B397">
        <v>1</v>
      </c>
      <c r="C397">
        <v>49</v>
      </c>
    </row>
    <row r="398" spans="1:3">
      <c r="A398">
        <v>23290</v>
      </c>
      <c r="B398">
        <v>1</v>
      </c>
      <c r="C398">
        <v>54</v>
      </c>
    </row>
    <row r="399" spans="1:3">
      <c r="A399">
        <v>19333</v>
      </c>
      <c r="B399">
        <v>1</v>
      </c>
      <c r="C399">
        <v>55</v>
      </c>
    </row>
    <row r="400" spans="1:3">
      <c r="A400">
        <v>19767</v>
      </c>
      <c r="B400">
        <v>1</v>
      </c>
      <c r="C400">
        <v>62</v>
      </c>
    </row>
    <row r="401" spans="1:3">
      <c r="A401">
        <v>20157</v>
      </c>
      <c r="B401">
        <v>1</v>
      </c>
      <c r="C401">
        <v>55</v>
      </c>
    </row>
    <row r="402" spans="1:3">
      <c r="A402">
        <v>20597</v>
      </c>
      <c r="B402">
        <v>1</v>
      </c>
      <c r="C402">
        <v>55</v>
      </c>
    </row>
    <row r="403" spans="1:3">
      <c r="A403">
        <v>20765</v>
      </c>
      <c r="B403">
        <v>1</v>
      </c>
      <c r="C403">
        <v>71</v>
      </c>
    </row>
    <row r="404" spans="1:3">
      <c r="A404">
        <v>21367</v>
      </c>
      <c r="B404">
        <v>1</v>
      </c>
      <c r="C404">
        <v>59</v>
      </c>
    </row>
    <row r="405" spans="1:3">
      <c r="A405">
        <v>21892</v>
      </c>
      <c r="B405">
        <v>1</v>
      </c>
      <c r="C405">
        <v>61</v>
      </c>
    </row>
    <row r="406" spans="1:3">
      <c r="A406">
        <v>22112</v>
      </c>
      <c r="B406">
        <v>1</v>
      </c>
      <c r="C406">
        <v>63</v>
      </c>
    </row>
    <row r="407" spans="1:3">
      <c r="A407">
        <v>22122</v>
      </c>
      <c r="B407">
        <v>1</v>
      </c>
      <c r="C407">
        <v>58</v>
      </c>
    </row>
    <row r="408" spans="1:3">
      <c r="A408">
        <v>22296</v>
      </c>
      <c r="B408">
        <v>1</v>
      </c>
      <c r="C408">
        <v>61</v>
      </c>
    </row>
    <row r="409" spans="1:3">
      <c r="A409">
        <v>22694</v>
      </c>
      <c r="B409">
        <v>1</v>
      </c>
      <c r="C409">
        <v>49</v>
      </c>
    </row>
    <row r="410" spans="1:3">
      <c r="A410">
        <v>22736</v>
      </c>
      <c r="B410">
        <v>1</v>
      </c>
      <c r="C410">
        <v>50</v>
      </c>
    </row>
    <row r="411" spans="1:3">
      <c r="A411">
        <v>22854</v>
      </c>
      <c r="B411">
        <v>1</v>
      </c>
      <c r="C411">
        <v>43</v>
      </c>
    </row>
    <row r="412" spans="1:3">
      <c r="A412">
        <v>23198</v>
      </c>
      <c r="B412">
        <v>1</v>
      </c>
      <c r="C412">
        <v>44</v>
      </c>
    </row>
    <row r="413" spans="1:3">
      <c r="A413">
        <v>23199</v>
      </c>
      <c r="B413">
        <v>1</v>
      </c>
      <c r="C413">
        <v>59</v>
      </c>
    </row>
    <row r="414" spans="1:3">
      <c r="A414">
        <v>23590</v>
      </c>
      <c r="B414">
        <v>1</v>
      </c>
      <c r="C414">
        <v>66</v>
      </c>
    </row>
    <row r="415" spans="1:3">
      <c r="A415">
        <v>23616</v>
      </c>
      <c r="B415">
        <v>1</v>
      </c>
      <c r="C415">
        <v>46</v>
      </c>
    </row>
    <row r="416" spans="1:3">
      <c r="A416">
        <v>19274</v>
      </c>
      <c r="B416">
        <v>1</v>
      </c>
      <c r="C416">
        <v>60</v>
      </c>
    </row>
    <row r="417" spans="1:3">
      <c r="A417">
        <v>20262</v>
      </c>
      <c r="B417">
        <v>1</v>
      </c>
      <c r="C417">
        <v>59</v>
      </c>
    </row>
    <row r="418" spans="1:3">
      <c r="A418">
        <v>20593</v>
      </c>
      <c r="B418">
        <v>1</v>
      </c>
      <c r="C418">
        <v>66</v>
      </c>
    </row>
    <row r="419" spans="1:3">
      <c r="A419">
        <v>20905</v>
      </c>
      <c r="B419">
        <v>1</v>
      </c>
      <c r="C419">
        <v>54</v>
      </c>
    </row>
    <row r="420" spans="1:3">
      <c r="A420">
        <v>21493</v>
      </c>
      <c r="B420">
        <v>1</v>
      </c>
      <c r="C420">
        <v>57</v>
      </c>
    </row>
    <row r="421" spans="1:3">
      <c r="A421">
        <v>22116</v>
      </c>
      <c r="B421">
        <v>1</v>
      </c>
      <c r="C421">
        <v>59</v>
      </c>
    </row>
    <row r="422" spans="1:3">
      <c r="A422">
        <v>22247</v>
      </c>
      <c r="B422">
        <v>1</v>
      </c>
      <c r="C422">
        <v>64</v>
      </c>
    </row>
    <row r="423" spans="1:3">
      <c r="A423">
        <v>22685</v>
      </c>
      <c r="B423">
        <v>1</v>
      </c>
      <c r="C423">
        <v>56</v>
      </c>
    </row>
    <row r="424" spans="1:3">
      <c r="A424">
        <v>22691</v>
      </c>
      <c r="B424">
        <v>1</v>
      </c>
      <c r="C424">
        <v>54</v>
      </c>
    </row>
    <row r="425" spans="1:3">
      <c r="A425">
        <v>22695</v>
      </c>
      <c r="B425">
        <v>1</v>
      </c>
      <c r="C425">
        <v>63</v>
      </c>
    </row>
    <row r="426" spans="1:3">
      <c r="A426">
        <v>22701</v>
      </c>
      <c r="B426">
        <v>1</v>
      </c>
      <c r="C426">
        <v>55</v>
      </c>
    </row>
    <row r="427" spans="1:3">
      <c r="A427">
        <v>22910</v>
      </c>
      <c r="B427">
        <v>1</v>
      </c>
      <c r="C427">
        <v>48</v>
      </c>
    </row>
    <row r="428" spans="1:3">
      <c r="A428">
        <v>23197</v>
      </c>
      <c r="B428">
        <v>1</v>
      </c>
      <c r="C428">
        <v>50</v>
      </c>
    </row>
    <row r="429" spans="1:3">
      <c r="A429">
        <v>23699</v>
      </c>
      <c r="B429">
        <v>1</v>
      </c>
      <c r="C429">
        <v>63</v>
      </c>
    </row>
    <row r="430" spans="1:3">
      <c r="A430">
        <v>19521</v>
      </c>
      <c r="B430">
        <v>1</v>
      </c>
      <c r="C430">
        <v>57</v>
      </c>
    </row>
    <row r="431" spans="1:3">
      <c r="A431">
        <v>19551</v>
      </c>
      <c r="B431">
        <v>1</v>
      </c>
      <c r="C431">
        <v>63</v>
      </c>
    </row>
    <row r="432" spans="1:3">
      <c r="A432">
        <v>19575</v>
      </c>
      <c r="B432">
        <v>1</v>
      </c>
      <c r="C432">
        <v>42</v>
      </c>
    </row>
    <row r="433" spans="1:3">
      <c r="A433">
        <v>20071</v>
      </c>
      <c r="B433">
        <v>1</v>
      </c>
      <c r="C433">
        <v>76</v>
      </c>
    </row>
    <row r="434" spans="1:3">
      <c r="A434">
        <v>21207</v>
      </c>
      <c r="B434">
        <v>1</v>
      </c>
      <c r="C434">
        <v>82</v>
      </c>
    </row>
    <row r="435" spans="1:3">
      <c r="A435">
        <v>22136</v>
      </c>
      <c r="B435">
        <v>1</v>
      </c>
      <c r="C435">
        <v>55</v>
      </c>
    </row>
    <row r="436" spans="1:3">
      <c r="A436">
        <v>22279</v>
      </c>
      <c r="B436">
        <v>1</v>
      </c>
      <c r="C436">
        <v>56</v>
      </c>
    </row>
    <row r="437" spans="1:3">
      <c r="A437">
        <v>22687</v>
      </c>
      <c r="B437">
        <v>1</v>
      </c>
      <c r="C437">
        <v>48</v>
      </c>
    </row>
    <row r="438" spans="1:3">
      <c r="A438">
        <v>22844</v>
      </c>
      <c r="B438">
        <v>1</v>
      </c>
      <c r="C438">
        <v>64</v>
      </c>
    </row>
    <row r="439" spans="1:3">
      <c r="A439">
        <v>23060</v>
      </c>
      <c r="B439">
        <v>1</v>
      </c>
      <c r="C439">
        <v>55</v>
      </c>
    </row>
    <row r="440" spans="1:3">
      <c r="A440">
        <v>23187</v>
      </c>
      <c r="B440">
        <v>1</v>
      </c>
      <c r="C440">
        <v>57</v>
      </c>
    </row>
    <row r="441" spans="1:3">
      <c r="A441">
        <v>20105</v>
      </c>
      <c r="B441">
        <v>1</v>
      </c>
      <c r="C441">
        <v>70</v>
      </c>
    </row>
    <row r="442" spans="1:3">
      <c r="A442">
        <v>20120</v>
      </c>
      <c r="B442">
        <v>1</v>
      </c>
      <c r="C442">
        <v>51</v>
      </c>
    </row>
    <row r="443" spans="1:3">
      <c r="A443">
        <v>20463</v>
      </c>
      <c r="B443">
        <v>1</v>
      </c>
      <c r="C443">
        <v>57</v>
      </c>
    </row>
    <row r="444" spans="1:3">
      <c r="A444">
        <v>20957</v>
      </c>
      <c r="B444">
        <v>1</v>
      </c>
      <c r="C444">
        <v>54</v>
      </c>
    </row>
    <row r="445" spans="1:3">
      <c r="A445">
        <v>21814</v>
      </c>
      <c r="B445">
        <v>1</v>
      </c>
      <c r="C445">
        <v>76</v>
      </c>
    </row>
    <row r="446" spans="1:3">
      <c r="A446">
        <v>22830</v>
      </c>
      <c r="B446">
        <v>1</v>
      </c>
      <c r="C446">
        <v>75</v>
      </c>
    </row>
    <row r="447" spans="1:3">
      <c r="A447">
        <v>20612</v>
      </c>
      <c r="B447">
        <v>1</v>
      </c>
      <c r="C447">
        <v>65</v>
      </c>
    </row>
    <row r="448" spans="1:3">
      <c r="A448">
        <v>21126</v>
      </c>
      <c r="B448">
        <v>1</v>
      </c>
      <c r="C448">
        <v>54</v>
      </c>
    </row>
    <row r="449" spans="1:3">
      <c r="A449">
        <v>21932</v>
      </c>
      <c r="B449">
        <v>1</v>
      </c>
      <c r="C449">
        <v>50</v>
      </c>
    </row>
    <row r="450" spans="1:3">
      <c r="A450">
        <v>22326</v>
      </c>
      <c r="B450">
        <v>1</v>
      </c>
      <c r="C450">
        <v>47</v>
      </c>
    </row>
    <row r="451" spans="1:3">
      <c r="A451">
        <v>22911</v>
      </c>
      <c r="B451">
        <v>1</v>
      </c>
      <c r="C451">
        <v>51</v>
      </c>
    </row>
    <row r="452" spans="1:3">
      <c r="A452">
        <v>21988</v>
      </c>
      <c r="B452">
        <v>1</v>
      </c>
      <c r="C452">
        <v>58</v>
      </c>
    </row>
    <row r="453" spans="1:3">
      <c r="A453">
        <v>21264</v>
      </c>
      <c r="B453">
        <v>1</v>
      </c>
      <c r="C453">
        <v>45</v>
      </c>
    </row>
    <row r="454" spans="1:3">
      <c r="A454">
        <v>23196</v>
      </c>
      <c r="B454">
        <v>1</v>
      </c>
      <c r="C454">
        <v>60</v>
      </c>
    </row>
    <row r="455" spans="1:3">
      <c r="A455">
        <v>21919</v>
      </c>
      <c r="B455">
        <v>1</v>
      </c>
      <c r="C455">
        <v>73</v>
      </c>
    </row>
    <row r="456" spans="1:3">
      <c r="A456">
        <v>22872</v>
      </c>
      <c r="B456">
        <v>1</v>
      </c>
      <c r="C456">
        <v>51</v>
      </c>
    </row>
    <row r="457" spans="1:3">
      <c r="A457">
        <v>23054</v>
      </c>
      <c r="B457">
        <v>1</v>
      </c>
      <c r="C457">
        <v>64</v>
      </c>
    </row>
    <row r="458" spans="1:3">
      <c r="A458">
        <v>21885</v>
      </c>
      <c r="B458">
        <v>1</v>
      </c>
      <c r="C458">
        <v>51</v>
      </c>
    </row>
    <row r="459" spans="1:3">
      <c r="A459">
        <v>22957</v>
      </c>
      <c r="B459">
        <v>1</v>
      </c>
      <c r="C459">
        <v>54</v>
      </c>
    </row>
    <row r="460" spans="1:3">
      <c r="A460">
        <v>22963</v>
      </c>
      <c r="B460">
        <v>1</v>
      </c>
      <c r="C460">
        <v>35</v>
      </c>
    </row>
    <row r="461" spans="1:3">
      <c r="A461">
        <v>19445</v>
      </c>
      <c r="B461">
        <v>1</v>
      </c>
      <c r="C461">
        <v>82</v>
      </c>
    </row>
    <row r="462" spans="1:3">
      <c r="A462">
        <v>22945</v>
      </c>
      <c r="B462">
        <v>1</v>
      </c>
      <c r="C462">
        <v>66</v>
      </c>
    </row>
    <row r="463" spans="1:3">
      <c r="A463">
        <v>23029</v>
      </c>
      <c r="B463">
        <v>1</v>
      </c>
      <c r="C463">
        <v>67</v>
      </c>
    </row>
    <row r="464" spans="1:3">
      <c r="A464">
        <v>23077</v>
      </c>
      <c r="B464">
        <v>1</v>
      </c>
      <c r="C464">
        <v>64</v>
      </c>
    </row>
    <row r="465" spans="1:3">
      <c r="A465">
        <v>22869</v>
      </c>
      <c r="B465">
        <v>1</v>
      </c>
      <c r="C465">
        <v>54</v>
      </c>
    </row>
    <row r="466" spans="1:3">
      <c r="A466">
        <v>20220</v>
      </c>
      <c r="B466">
        <v>1</v>
      </c>
      <c r="C466">
        <v>47</v>
      </c>
    </row>
  </sheetData>
  <autoFilter ref="A1:E466" xr:uid="{2BBA1FC3-D76F-45B0-BA23-113FAFAC4474}">
    <sortState xmlns:xlrd2="http://schemas.microsoft.com/office/spreadsheetml/2017/richdata2" ref="A2:E466">
      <sortCondition ref="B1:B466"/>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107"/>
  <sheetViews>
    <sheetView topLeftCell="AU1" zoomScale="84" zoomScaleNormal="84" workbookViewId="0">
      <selection activeCell="BG16" sqref="BG16"/>
    </sheetView>
  </sheetViews>
  <sheetFormatPr defaultColWidth="9" defaultRowHeight="15"/>
  <cols>
    <col min="1" max="3" width="9.28515625" customWidth="1"/>
    <col min="4" max="4" width="28.140625" customWidth="1"/>
    <col min="5" max="5" width="23.42578125" customWidth="1"/>
    <col min="8" max="21" width="9.28515625" customWidth="1"/>
    <col min="31" max="31" width="9.42578125" customWidth="1"/>
    <col min="56" max="56" width="9.42578125" customWidth="1"/>
    <col min="59" max="59" width="10.85546875" customWidth="1"/>
  </cols>
  <sheetData>
    <row r="1" spans="1:60">
      <c r="A1" t="s">
        <v>36</v>
      </c>
      <c r="B1" t="s">
        <v>37</v>
      </c>
      <c r="C1" t="s">
        <v>38</v>
      </c>
      <c r="D1" t="s">
        <v>298</v>
      </c>
      <c r="E1" t="s">
        <v>299</v>
      </c>
      <c r="F1" t="s">
        <v>300</v>
      </c>
      <c r="G1" t="s">
        <v>301</v>
      </c>
      <c r="H1" t="s">
        <v>302</v>
      </c>
      <c r="I1" t="s">
        <v>303</v>
      </c>
      <c r="J1" t="s">
        <v>304</v>
      </c>
      <c r="K1" t="s">
        <v>305</v>
      </c>
      <c r="L1" t="s">
        <v>306</v>
      </c>
      <c r="M1" s="17" t="s">
        <v>307</v>
      </c>
      <c r="N1" t="s">
        <v>308</v>
      </c>
      <c r="O1" t="s">
        <v>309</v>
      </c>
      <c r="P1" t="s">
        <v>310</v>
      </c>
      <c r="Q1" t="s">
        <v>311</v>
      </c>
      <c r="R1" t="s">
        <v>312</v>
      </c>
      <c r="S1" t="s">
        <v>313</v>
      </c>
      <c r="T1" t="s">
        <v>314</v>
      </c>
      <c r="U1" t="s">
        <v>315</v>
      </c>
      <c r="V1" t="s">
        <v>316</v>
      </c>
      <c r="W1" t="s">
        <v>317</v>
      </c>
      <c r="X1" t="s">
        <v>318</v>
      </c>
      <c r="Y1" t="s">
        <v>319</v>
      </c>
      <c r="Z1" t="s">
        <v>320</v>
      </c>
      <c r="AA1" t="s">
        <v>321</v>
      </c>
      <c r="AB1" t="s">
        <v>322</v>
      </c>
      <c r="AC1" t="s">
        <v>323</v>
      </c>
      <c r="AD1" t="s">
        <v>324</v>
      </c>
      <c r="AE1" s="17" t="s">
        <v>325</v>
      </c>
      <c r="AF1" s="18" t="s">
        <v>326</v>
      </c>
      <c r="AG1" s="18" t="s">
        <v>327</v>
      </c>
      <c r="AH1" s="18" t="s">
        <v>328</v>
      </c>
      <c r="AI1" s="18" t="s">
        <v>329</v>
      </c>
      <c r="AJ1" s="18" t="s">
        <v>330</v>
      </c>
      <c r="AK1" s="19" t="s">
        <v>331</v>
      </c>
      <c r="AL1" s="18" t="s">
        <v>332</v>
      </c>
      <c r="AM1" s="18" t="s">
        <v>333</v>
      </c>
      <c r="AN1" s="18" t="s">
        <v>334</v>
      </c>
      <c r="AO1" s="18" t="s">
        <v>335</v>
      </c>
      <c r="AP1" s="18" t="s">
        <v>336</v>
      </c>
      <c r="AQ1" s="18" t="s">
        <v>337</v>
      </c>
      <c r="AR1" s="19" t="s">
        <v>338</v>
      </c>
      <c r="AS1" s="18" t="s">
        <v>339</v>
      </c>
      <c r="AT1" s="18" t="s">
        <v>340</v>
      </c>
      <c r="AU1" s="18" t="s">
        <v>341</v>
      </c>
      <c r="AV1" s="18" t="s">
        <v>342</v>
      </c>
      <c r="AW1" s="18" t="s">
        <v>343</v>
      </c>
      <c r="AX1" s="18" t="s">
        <v>344</v>
      </c>
      <c r="AY1" s="18" t="s">
        <v>345</v>
      </c>
      <c r="AZ1" s="18" t="s">
        <v>346</v>
      </c>
      <c r="BA1" s="18" t="s">
        <v>347</v>
      </c>
      <c r="BB1" s="18" t="s">
        <v>348</v>
      </c>
      <c r="BC1" s="19" t="s">
        <v>349</v>
      </c>
      <c r="BD1" s="3" t="s">
        <v>449</v>
      </c>
      <c r="BE1" s="3" t="s">
        <v>450</v>
      </c>
    </row>
    <row r="2" spans="1:60">
      <c r="A2">
        <v>19233</v>
      </c>
      <c r="B2">
        <v>0</v>
      </c>
      <c r="C2">
        <v>1998</v>
      </c>
      <c r="D2" s="16">
        <v>44131.330613425896</v>
      </c>
      <c r="E2" s="16">
        <v>44139.350358796299</v>
      </c>
      <c r="F2" t="s">
        <v>90</v>
      </c>
      <c r="G2" t="s">
        <v>99</v>
      </c>
      <c r="H2">
        <v>3</v>
      </c>
      <c r="I2">
        <v>2</v>
      </c>
      <c r="J2">
        <v>2</v>
      </c>
      <c r="K2">
        <v>2</v>
      </c>
      <c r="L2">
        <v>2</v>
      </c>
      <c r="M2" s="17">
        <v>2</v>
      </c>
      <c r="N2">
        <v>2</v>
      </c>
      <c r="O2">
        <v>2</v>
      </c>
      <c r="P2">
        <v>1</v>
      </c>
      <c r="Q2">
        <v>1</v>
      </c>
      <c r="R2">
        <v>2</v>
      </c>
      <c r="S2">
        <v>4</v>
      </c>
      <c r="T2" s="17">
        <v>1</v>
      </c>
      <c r="U2">
        <v>2</v>
      </c>
      <c r="V2">
        <v>1</v>
      </c>
      <c r="W2">
        <v>2</v>
      </c>
      <c r="X2">
        <v>1</v>
      </c>
      <c r="Y2">
        <v>2</v>
      </c>
      <c r="Z2">
        <v>4</v>
      </c>
      <c r="AA2">
        <v>3</v>
      </c>
      <c r="AB2">
        <v>1</v>
      </c>
      <c r="AC2">
        <v>3</v>
      </c>
      <c r="AD2">
        <v>2</v>
      </c>
      <c r="AE2" s="17">
        <v>1</v>
      </c>
      <c r="AF2" s="18">
        <v>2</v>
      </c>
      <c r="AG2" s="18">
        <v>2</v>
      </c>
      <c r="AH2" s="18">
        <v>2</v>
      </c>
      <c r="AI2" s="18">
        <v>2</v>
      </c>
      <c r="AJ2" s="18">
        <v>1</v>
      </c>
      <c r="AK2" s="19">
        <v>2</v>
      </c>
      <c r="AL2" s="18">
        <v>2</v>
      </c>
      <c r="AM2" s="18">
        <v>2</v>
      </c>
      <c r="AN2" s="18">
        <v>1</v>
      </c>
      <c r="AO2" s="18">
        <v>1</v>
      </c>
      <c r="AP2" s="18">
        <v>1</v>
      </c>
      <c r="AQ2" s="18">
        <v>4</v>
      </c>
      <c r="AR2" s="19">
        <v>1</v>
      </c>
      <c r="AS2" s="18">
        <v>2</v>
      </c>
      <c r="AT2" s="18">
        <v>1</v>
      </c>
      <c r="AU2" s="18">
        <v>2</v>
      </c>
      <c r="AV2" s="18">
        <v>1</v>
      </c>
      <c r="AW2" s="18">
        <v>1</v>
      </c>
      <c r="AX2" s="18">
        <v>3</v>
      </c>
      <c r="AY2" s="18">
        <v>2</v>
      </c>
      <c r="AZ2" s="18">
        <v>1</v>
      </c>
      <c r="BA2" s="18">
        <v>3</v>
      </c>
      <c r="BB2" s="18">
        <v>1</v>
      </c>
      <c r="BC2" s="19">
        <v>1</v>
      </c>
      <c r="BD2">
        <f t="shared" ref="BD2:BD47" si="0">SUM(H2:AE2)</f>
        <v>48</v>
      </c>
      <c r="BE2">
        <f t="shared" ref="BE2:BE47" si="1">SUM(AF2:BC2)</f>
        <v>41</v>
      </c>
      <c r="BG2" t="s">
        <v>451</v>
      </c>
    </row>
    <row r="3" spans="1:60">
      <c r="A3">
        <v>19518</v>
      </c>
      <c r="B3">
        <v>0</v>
      </c>
      <c r="C3">
        <v>1993</v>
      </c>
      <c r="D3" s="16">
        <v>44131.545787037001</v>
      </c>
      <c r="E3" s="16">
        <v>44140.847118055601</v>
      </c>
      <c r="F3" t="s">
        <v>104</v>
      </c>
      <c r="G3" t="s">
        <v>166</v>
      </c>
      <c r="H3">
        <v>4</v>
      </c>
      <c r="I3">
        <v>2</v>
      </c>
      <c r="J3">
        <v>2</v>
      </c>
      <c r="K3">
        <v>2</v>
      </c>
      <c r="L3">
        <v>2</v>
      </c>
      <c r="M3" s="17">
        <v>4</v>
      </c>
      <c r="N3">
        <v>2</v>
      </c>
      <c r="O3">
        <v>2</v>
      </c>
      <c r="P3">
        <v>2</v>
      </c>
      <c r="Q3">
        <v>3</v>
      </c>
      <c r="R3">
        <v>3</v>
      </c>
      <c r="S3">
        <v>4</v>
      </c>
      <c r="T3" s="17">
        <v>2</v>
      </c>
      <c r="U3">
        <v>3</v>
      </c>
      <c r="V3">
        <v>2</v>
      </c>
      <c r="W3">
        <v>2</v>
      </c>
      <c r="X3">
        <v>1</v>
      </c>
      <c r="Y3">
        <v>1</v>
      </c>
      <c r="Z3">
        <v>3</v>
      </c>
      <c r="AA3">
        <v>2</v>
      </c>
      <c r="AB3">
        <v>2</v>
      </c>
      <c r="AC3">
        <v>3</v>
      </c>
      <c r="AD3">
        <v>2</v>
      </c>
      <c r="AE3" s="17">
        <v>2</v>
      </c>
      <c r="AF3" s="18">
        <v>4</v>
      </c>
      <c r="AG3" s="18">
        <v>2</v>
      </c>
      <c r="AH3" s="18">
        <v>2</v>
      </c>
      <c r="AI3" s="18">
        <v>2</v>
      </c>
      <c r="AJ3" s="18">
        <v>2</v>
      </c>
      <c r="AK3" s="19">
        <v>3</v>
      </c>
      <c r="AL3" s="18">
        <v>2</v>
      </c>
      <c r="AM3" s="18">
        <v>2</v>
      </c>
      <c r="AN3" s="18">
        <v>2</v>
      </c>
      <c r="AO3" s="18">
        <v>3</v>
      </c>
      <c r="AP3" s="18">
        <v>3</v>
      </c>
      <c r="AQ3" s="18">
        <v>3</v>
      </c>
      <c r="AR3" s="19">
        <v>2</v>
      </c>
      <c r="AS3" s="18">
        <v>3</v>
      </c>
      <c r="AT3" s="18">
        <v>2</v>
      </c>
      <c r="AU3" s="18">
        <v>2</v>
      </c>
      <c r="AV3" s="18">
        <v>1</v>
      </c>
      <c r="AW3" s="18">
        <v>1</v>
      </c>
      <c r="AX3" s="18">
        <v>3</v>
      </c>
      <c r="AY3" s="18">
        <v>2</v>
      </c>
      <c r="AZ3" s="18">
        <v>2</v>
      </c>
      <c r="BA3" s="18">
        <v>3</v>
      </c>
      <c r="BB3" s="18">
        <v>2</v>
      </c>
      <c r="BC3" s="19">
        <v>2</v>
      </c>
      <c r="BD3">
        <f t="shared" si="0"/>
        <v>57</v>
      </c>
      <c r="BE3">
        <f t="shared" si="1"/>
        <v>55</v>
      </c>
      <c r="BG3" s="20">
        <f>PEARSON(BD2:BD47,BE2:BE47)</f>
        <v>0.87895115177197702</v>
      </c>
      <c r="BH3" t="s">
        <v>452</v>
      </c>
    </row>
    <row r="4" spans="1:60">
      <c r="A4">
        <v>19502</v>
      </c>
      <c r="B4">
        <v>0</v>
      </c>
      <c r="C4">
        <v>2000</v>
      </c>
      <c r="D4" s="16">
        <v>44131.5462037037</v>
      </c>
      <c r="E4" s="16">
        <v>44138.645578703698</v>
      </c>
      <c r="F4" t="s">
        <v>97</v>
      </c>
      <c r="G4" t="s">
        <v>350</v>
      </c>
      <c r="H4">
        <v>4</v>
      </c>
      <c r="I4">
        <v>2</v>
      </c>
      <c r="J4">
        <v>2</v>
      </c>
      <c r="K4">
        <v>2</v>
      </c>
      <c r="L4">
        <v>2</v>
      </c>
      <c r="M4" s="17">
        <v>4</v>
      </c>
      <c r="N4">
        <v>2</v>
      </c>
      <c r="O4">
        <v>2</v>
      </c>
      <c r="P4">
        <v>1</v>
      </c>
      <c r="Q4">
        <v>4</v>
      </c>
      <c r="R4">
        <v>3</v>
      </c>
      <c r="S4">
        <v>4</v>
      </c>
      <c r="T4" s="17">
        <v>2</v>
      </c>
      <c r="U4">
        <v>2</v>
      </c>
      <c r="V4">
        <v>2</v>
      </c>
      <c r="W4">
        <v>1</v>
      </c>
      <c r="X4">
        <v>1</v>
      </c>
      <c r="Y4">
        <v>3</v>
      </c>
      <c r="Z4">
        <v>3</v>
      </c>
      <c r="AA4">
        <v>3</v>
      </c>
      <c r="AB4">
        <v>2</v>
      </c>
      <c r="AC4">
        <v>3</v>
      </c>
      <c r="AD4">
        <v>2</v>
      </c>
      <c r="AE4" s="17">
        <v>2</v>
      </c>
      <c r="AF4" s="18">
        <v>4</v>
      </c>
      <c r="AG4" s="18">
        <v>2</v>
      </c>
      <c r="AH4" s="18">
        <v>2</v>
      </c>
      <c r="AI4" s="18">
        <v>2</v>
      </c>
      <c r="AJ4" s="18">
        <v>2</v>
      </c>
      <c r="AK4" s="19">
        <v>3</v>
      </c>
      <c r="AL4" s="18">
        <v>3</v>
      </c>
      <c r="AM4" s="18">
        <v>2</v>
      </c>
      <c r="AN4" s="18">
        <v>2</v>
      </c>
      <c r="AO4" s="18">
        <v>3</v>
      </c>
      <c r="AP4" s="18">
        <v>3</v>
      </c>
      <c r="AQ4" s="18">
        <v>4</v>
      </c>
      <c r="AR4" s="19">
        <v>3</v>
      </c>
      <c r="AS4" s="18">
        <v>2</v>
      </c>
      <c r="AT4" s="18">
        <v>2</v>
      </c>
      <c r="AU4" s="18">
        <v>1</v>
      </c>
      <c r="AV4" s="18">
        <v>2</v>
      </c>
      <c r="AW4" s="18">
        <v>2</v>
      </c>
      <c r="AX4" s="18">
        <v>3</v>
      </c>
      <c r="AY4" s="18">
        <v>3</v>
      </c>
      <c r="AZ4" s="18">
        <v>2</v>
      </c>
      <c r="BA4" s="18">
        <v>2</v>
      </c>
      <c r="BB4" s="18">
        <v>2</v>
      </c>
      <c r="BC4" s="19">
        <v>2</v>
      </c>
      <c r="BD4">
        <f t="shared" si="0"/>
        <v>58</v>
      </c>
      <c r="BE4">
        <f t="shared" si="1"/>
        <v>58</v>
      </c>
    </row>
    <row r="5" spans="1:60">
      <c r="A5">
        <v>19521</v>
      </c>
      <c r="B5">
        <v>1</v>
      </c>
      <c r="C5">
        <v>1998</v>
      </c>
      <c r="D5" s="16">
        <v>44131.555474537003</v>
      </c>
      <c r="E5" s="16">
        <v>44138.607569444401</v>
      </c>
      <c r="F5" t="s">
        <v>107</v>
      </c>
      <c r="G5" t="s">
        <v>111</v>
      </c>
      <c r="H5">
        <v>3</v>
      </c>
      <c r="I5">
        <v>2</v>
      </c>
      <c r="J5">
        <v>3</v>
      </c>
      <c r="K5">
        <v>3</v>
      </c>
      <c r="L5">
        <v>2</v>
      </c>
      <c r="M5" s="17">
        <v>2</v>
      </c>
      <c r="N5">
        <v>2</v>
      </c>
      <c r="O5">
        <v>2</v>
      </c>
      <c r="P5">
        <v>2</v>
      </c>
      <c r="Q5">
        <v>1</v>
      </c>
      <c r="R5">
        <v>2</v>
      </c>
      <c r="S5">
        <v>4</v>
      </c>
      <c r="T5" s="17">
        <v>2</v>
      </c>
      <c r="U5">
        <v>2</v>
      </c>
      <c r="V5">
        <v>2</v>
      </c>
      <c r="W5">
        <v>3</v>
      </c>
      <c r="X5">
        <v>1</v>
      </c>
      <c r="Y5">
        <v>3</v>
      </c>
      <c r="Z5">
        <v>4</v>
      </c>
      <c r="AA5">
        <v>3</v>
      </c>
      <c r="AB5">
        <v>2</v>
      </c>
      <c r="AC5">
        <v>3</v>
      </c>
      <c r="AD5">
        <v>2</v>
      </c>
      <c r="AE5" s="17">
        <v>2</v>
      </c>
      <c r="AF5" s="18">
        <v>3</v>
      </c>
      <c r="AG5" s="18">
        <v>2</v>
      </c>
      <c r="AH5" s="18">
        <v>2</v>
      </c>
      <c r="AI5" s="18">
        <v>3</v>
      </c>
      <c r="AJ5" s="18">
        <v>2</v>
      </c>
      <c r="AK5" s="19">
        <v>2</v>
      </c>
      <c r="AL5" s="18">
        <v>2</v>
      </c>
      <c r="AM5" s="18">
        <v>2</v>
      </c>
      <c r="AN5" s="18">
        <v>2</v>
      </c>
      <c r="AO5" s="18">
        <v>2</v>
      </c>
      <c r="AP5" s="18">
        <v>3</v>
      </c>
      <c r="AQ5" s="18">
        <v>4</v>
      </c>
      <c r="AR5" s="19">
        <v>2</v>
      </c>
      <c r="AS5" s="18">
        <v>3</v>
      </c>
      <c r="AT5" s="18">
        <v>2</v>
      </c>
      <c r="AU5" s="18">
        <v>3</v>
      </c>
      <c r="AV5" s="18">
        <v>1</v>
      </c>
      <c r="AW5" s="18">
        <v>3</v>
      </c>
      <c r="AX5" s="18">
        <v>4</v>
      </c>
      <c r="AY5" s="18">
        <v>3</v>
      </c>
      <c r="AZ5" s="18">
        <v>2</v>
      </c>
      <c r="BA5" s="18">
        <v>3</v>
      </c>
      <c r="BB5" s="18">
        <v>1</v>
      </c>
      <c r="BC5" s="19">
        <v>2</v>
      </c>
      <c r="BD5">
        <f t="shared" si="0"/>
        <v>57</v>
      </c>
      <c r="BE5">
        <f t="shared" si="1"/>
        <v>58</v>
      </c>
    </row>
    <row r="6" spans="1:60">
      <c r="A6">
        <v>19529</v>
      </c>
      <c r="B6">
        <v>0</v>
      </c>
      <c r="C6">
        <v>1999</v>
      </c>
      <c r="D6" s="16">
        <v>44131.557268518503</v>
      </c>
      <c r="E6" s="16">
        <v>44144.594456018502</v>
      </c>
      <c r="F6" t="s">
        <v>99</v>
      </c>
      <c r="G6" t="s">
        <v>97</v>
      </c>
      <c r="H6">
        <v>4</v>
      </c>
      <c r="I6">
        <v>3</v>
      </c>
      <c r="J6">
        <v>3</v>
      </c>
      <c r="K6">
        <v>3</v>
      </c>
      <c r="L6">
        <v>3</v>
      </c>
      <c r="M6" s="17">
        <v>3</v>
      </c>
      <c r="N6">
        <v>1</v>
      </c>
      <c r="O6">
        <v>2</v>
      </c>
      <c r="P6">
        <v>2</v>
      </c>
      <c r="Q6">
        <v>3</v>
      </c>
      <c r="R6">
        <v>4</v>
      </c>
      <c r="S6">
        <v>3</v>
      </c>
      <c r="T6" s="17">
        <v>3</v>
      </c>
      <c r="U6">
        <v>3</v>
      </c>
      <c r="V6">
        <v>1</v>
      </c>
      <c r="W6">
        <v>2</v>
      </c>
      <c r="X6">
        <v>1</v>
      </c>
      <c r="Y6">
        <v>2</v>
      </c>
      <c r="Z6">
        <v>3</v>
      </c>
      <c r="AA6">
        <v>3</v>
      </c>
      <c r="AB6">
        <v>2</v>
      </c>
      <c r="AC6">
        <v>3</v>
      </c>
      <c r="AD6">
        <v>2</v>
      </c>
      <c r="AE6" s="17">
        <v>2</v>
      </c>
      <c r="AF6" s="18">
        <v>4</v>
      </c>
      <c r="AG6" s="18">
        <v>3</v>
      </c>
      <c r="AH6" s="18">
        <v>3</v>
      </c>
      <c r="AI6" s="18">
        <v>3</v>
      </c>
      <c r="AJ6" s="18">
        <v>3</v>
      </c>
      <c r="AK6" s="19">
        <v>3</v>
      </c>
      <c r="AL6" s="18">
        <v>2</v>
      </c>
      <c r="AM6" s="18">
        <v>2</v>
      </c>
      <c r="AN6" s="18">
        <v>2</v>
      </c>
      <c r="AO6" s="18">
        <v>3</v>
      </c>
      <c r="AP6" s="18">
        <v>4</v>
      </c>
      <c r="AQ6" s="18">
        <v>4</v>
      </c>
      <c r="AR6" s="19">
        <v>3</v>
      </c>
      <c r="AS6" s="18">
        <v>4</v>
      </c>
      <c r="AT6" s="18">
        <v>1</v>
      </c>
      <c r="AU6" s="18">
        <v>2</v>
      </c>
      <c r="AV6" s="18">
        <v>1</v>
      </c>
      <c r="AW6" s="18">
        <v>2</v>
      </c>
      <c r="AX6" s="18">
        <v>4</v>
      </c>
      <c r="AY6" s="18">
        <v>4</v>
      </c>
      <c r="AZ6" s="18">
        <v>2</v>
      </c>
      <c r="BA6" s="18">
        <v>4</v>
      </c>
      <c r="BB6" s="18">
        <v>2</v>
      </c>
      <c r="BC6" s="19">
        <v>1</v>
      </c>
      <c r="BD6">
        <f t="shared" si="0"/>
        <v>61</v>
      </c>
      <c r="BE6">
        <f t="shared" si="1"/>
        <v>66</v>
      </c>
    </row>
    <row r="7" spans="1:60">
      <c r="A7">
        <v>19566</v>
      </c>
      <c r="B7">
        <v>0</v>
      </c>
      <c r="C7">
        <v>1997</v>
      </c>
      <c r="D7" s="16">
        <v>44131.561562499999</v>
      </c>
      <c r="E7" s="16">
        <v>44144.7136805556</v>
      </c>
      <c r="F7" t="s">
        <v>109</v>
      </c>
      <c r="G7" t="s">
        <v>99</v>
      </c>
      <c r="H7">
        <v>4</v>
      </c>
      <c r="I7">
        <v>2</v>
      </c>
      <c r="J7">
        <v>2</v>
      </c>
      <c r="K7">
        <v>1</v>
      </c>
      <c r="L7">
        <v>2</v>
      </c>
      <c r="M7" s="17">
        <v>3</v>
      </c>
      <c r="N7">
        <v>3</v>
      </c>
      <c r="O7">
        <v>2</v>
      </c>
      <c r="P7">
        <v>1</v>
      </c>
      <c r="Q7">
        <v>3</v>
      </c>
      <c r="R7">
        <v>2</v>
      </c>
      <c r="S7">
        <v>4</v>
      </c>
      <c r="T7" s="17">
        <v>1</v>
      </c>
      <c r="U7">
        <v>2</v>
      </c>
      <c r="V7">
        <v>3</v>
      </c>
      <c r="W7">
        <v>3</v>
      </c>
      <c r="X7">
        <v>3</v>
      </c>
      <c r="Y7">
        <v>2</v>
      </c>
      <c r="Z7">
        <v>4</v>
      </c>
      <c r="AA7">
        <v>3</v>
      </c>
      <c r="AB7">
        <v>3</v>
      </c>
      <c r="AC7">
        <v>3</v>
      </c>
      <c r="AD7">
        <v>2</v>
      </c>
      <c r="AE7" s="17">
        <v>3</v>
      </c>
      <c r="AF7" s="18">
        <v>4</v>
      </c>
      <c r="AG7" s="18">
        <v>2</v>
      </c>
      <c r="AH7" s="18">
        <v>2</v>
      </c>
      <c r="AI7" s="18">
        <v>1</v>
      </c>
      <c r="AJ7" s="18">
        <v>2</v>
      </c>
      <c r="AK7" s="19">
        <v>4</v>
      </c>
      <c r="AL7" s="18">
        <v>3</v>
      </c>
      <c r="AM7" s="18">
        <v>3</v>
      </c>
      <c r="AN7" s="18">
        <v>2</v>
      </c>
      <c r="AO7" s="18">
        <v>3</v>
      </c>
      <c r="AP7" s="18">
        <v>3</v>
      </c>
      <c r="AQ7" s="18">
        <v>4</v>
      </c>
      <c r="AR7" s="19">
        <v>1</v>
      </c>
      <c r="AS7" s="18">
        <v>2</v>
      </c>
      <c r="AT7" s="18">
        <v>3</v>
      </c>
      <c r="AU7" s="18">
        <v>3</v>
      </c>
      <c r="AV7" s="18">
        <v>3</v>
      </c>
      <c r="AW7" s="18">
        <v>3</v>
      </c>
      <c r="AX7" s="18">
        <v>4</v>
      </c>
      <c r="AY7" s="18">
        <v>3</v>
      </c>
      <c r="AZ7" s="18">
        <v>3</v>
      </c>
      <c r="BA7" s="18">
        <v>3</v>
      </c>
      <c r="BB7" s="18">
        <v>2</v>
      </c>
      <c r="BC7" s="19">
        <v>3</v>
      </c>
      <c r="BD7">
        <f t="shared" si="0"/>
        <v>61</v>
      </c>
      <c r="BE7">
        <f t="shared" si="1"/>
        <v>66</v>
      </c>
    </row>
    <row r="8" spans="1:60">
      <c r="A8">
        <v>19575</v>
      </c>
      <c r="B8">
        <v>1</v>
      </c>
      <c r="C8">
        <v>1998</v>
      </c>
      <c r="D8" s="16">
        <v>44131.567314814798</v>
      </c>
      <c r="E8" s="16">
        <v>44144.738206018497</v>
      </c>
      <c r="F8" t="s">
        <v>112</v>
      </c>
      <c r="G8" t="s">
        <v>102</v>
      </c>
      <c r="H8">
        <v>2</v>
      </c>
      <c r="I8">
        <v>1</v>
      </c>
      <c r="J8">
        <v>2</v>
      </c>
      <c r="K8">
        <v>2</v>
      </c>
      <c r="L8">
        <v>1</v>
      </c>
      <c r="M8" s="17">
        <v>2</v>
      </c>
      <c r="N8">
        <v>2</v>
      </c>
      <c r="O8">
        <v>2</v>
      </c>
      <c r="P8">
        <v>1</v>
      </c>
      <c r="Q8">
        <v>1</v>
      </c>
      <c r="R8">
        <v>3</v>
      </c>
      <c r="S8">
        <v>2</v>
      </c>
      <c r="T8" s="17">
        <v>1</v>
      </c>
      <c r="U8">
        <v>3</v>
      </c>
      <c r="V8">
        <v>1</v>
      </c>
      <c r="W8">
        <v>2</v>
      </c>
      <c r="X8">
        <v>1</v>
      </c>
      <c r="Y8">
        <v>1</v>
      </c>
      <c r="Z8">
        <v>3</v>
      </c>
      <c r="AA8">
        <v>2</v>
      </c>
      <c r="AB8">
        <v>1</v>
      </c>
      <c r="AC8">
        <v>3</v>
      </c>
      <c r="AD8">
        <v>1</v>
      </c>
      <c r="AE8" s="17">
        <v>2</v>
      </c>
      <c r="AF8" s="18">
        <v>2</v>
      </c>
      <c r="AG8" s="18">
        <v>1</v>
      </c>
      <c r="AH8" s="18">
        <v>2</v>
      </c>
      <c r="AI8" s="18">
        <v>2</v>
      </c>
      <c r="AJ8" s="18">
        <v>1</v>
      </c>
      <c r="AK8" s="19">
        <v>2</v>
      </c>
      <c r="AL8" s="18">
        <v>2</v>
      </c>
      <c r="AM8" s="18">
        <v>2</v>
      </c>
      <c r="AN8" s="18">
        <v>1</v>
      </c>
      <c r="AO8" s="18">
        <v>2</v>
      </c>
      <c r="AP8" s="18">
        <v>2</v>
      </c>
      <c r="AQ8" s="18">
        <v>3</v>
      </c>
      <c r="AR8" s="19">
        <v>1</v>
      </c>
      <c r="AS8" s="18">
        <v>2</v>
      </c>
      <c r="AT8" s="18">
        <v>1</v>
      </c>
      <c r="AU8" s="18">
        <v>2</v>
      </c>
      <c r="AV8" s="18">
        <v>1</v>
      </c>
      <c r="AW8" s="18">
        <v>2</v>
      </c>
      <c r="AX8" s="18">
        <v>2</v>
      </c>
      <c r="AY8" s="18">
        <v>2</v>
      </c>
      <c r="AZ8" s="18">
        <v>1</v>
      </c>
      <c r="BA8" s="18">
        <v>3</v>
      </c>
      <c r="BB8" s="18">
        <v>2</v>
      </c>
      <c r="BC8" s="19">
        <v>2</v>
      </c>
      <c r="BD8">
        <f t="shared" si="0"/>
        <v>42</v>
      </c>
      <c r="BE8">
        <f t="shared" si="1"/>
        <v>43</v>
      </c>
    </row>
    <row r="9" spans="1:60">
      <c r="A9">
        <v>19585</v>
      </c>
      <c r="B9">
        <v>0</v>
      </c>
      <c r="C9">
        <v>1990</v>
      </c>
      <c r="D9" s="16">
        <v>44131.574409722198</v>
      </c>
      <c r="E9" s="16">
        <v>44142.541365740697</v>
      </c>
      <c r="F9" t="s">
        <v>95</v>
      </c>
      <c r="G9" t="s">
        <v>102</v>
      </c>
      <c r="H9">
        <v>2</v>
      </c>
      <c r="I9">
        <v>2</v>
      </c>
      <c r="J9">
        <v>2</v>
      </c>
      <c r="K9">
        <v>2</v>
      </c>
      <c r="L9">
        <v>2</v>
      </c>
      <c r="M9" s="17">
        <v>2</v>
      </c>
      <c r="N9">
        <v>2</v>
      </c>
      <c r="O9">
        <v>2</v>
      </c>
      <c r="P9">
        <v>2</v>
      </c>
      <c r="Q9">
        <v>2</v>
      </c>
      <c r="R9">
        <v>3</v>
      </c>
      <c r="S9">
        <v>3</v>
      </c>
      <c r="T9" s="17">
        <v>2</v>
      </c>
      <c r="U9">
        <v>2</v>
      </c>
      <c r="V9">
        <v>2</v>
      </c>
      <c r="W9">
        <v>3</v>
      </c>
      <c r="X9">
        <v>2</v>
      </c>
      <c r="Y9">
        <v>3</v>
      </c>
      <c r="Z9">
        <v>3</v>
      </c>
      <c r="AA9">
        <v>3</v>
      </c>
      <c r="AB9">
        <v>2</v>
      </c>
      <c r="AC9">
        <v>3</v>
      </c>
      <c r="AD9">
        <v>2</v>
      </c>
      <c r="AE9" s="17">
        <v>2</v>
      </c>
      <c r="AF9" s="18">
        <v>3</v>
      </c>
      <c r="AG9" s="18">
        <v>2</v>
      </c>
      <c r="AH9" s="18">
        <v>2</v>
      </c>
      <c r="AI9" s="18">
        <v>2</v>
      </c>
      <c r="AJ9" s="18">
        <v>2</v>
      </c>
      <c r="AK9" s="19">
        <v>2</v>
      </c>
      <c r="AL9" s="18">
        <v>2</v>
      </c>
      <c r="AM9" s="18">
        <v>2</v>
      </c>
      <c r="AN9" s="18">
        <v>2</v>
      </c>
      <c r="AO9" s="18">
        <v>2</v>
      </c>
      <c r="AP9" s="18">
        <v>3</v>
      </c>
      <c r="AQ9" s="18">
        <v>3</v>
      </c>
      <c r="AR9" s="19">
        <v>2</v>
      </c>
      <c r="AS9" s="18">
        <v>3</v>
      </c>
      <c r="AT9" s="18">
        <v>2</v>
      </c>
      <c r="AU9" s="18">
        <v>3</v>
      </c>
      <c r="AV9" s="18">
        <v>2</v>
      </c>
      <c r="AW9" s="18">
        <v>2</v>
      </c>
      <c r="AX9" s="18">
        <v>3</v>
      </c>
      <c r="AY9" s="18">
        <v>3</v>
      </c>
      <c r="AZ9" s="18">
        <v>2</v>
      </c>
      <c r="BA9" s="18">
        <v>3</v>
      </c>
      <c r="BB9" s="18">
        <v>2</v>
      </c>
      <c r="BC9" s="19">
        <v>2</v>
      </c>
      <c r="BD9">
        <f t="shared" si="0"/>
        <v>55</v>
      </c>
      <c r="BE9">
        <f t="shared" si="1"/>
        <v>56</v>
      </c>
    </row>
    <row r="10" spans="1:60">
      <c r="A10">
        <v>19366</v>
      </c>
      <c r="B10">
        <v>0</v>
      </c>
      <c r="C10">
        <v>1999</v>
      </c>
      <c r="D10" s="16">
        <v>44131.588425925896</v>
      </c>
      <c r="E10" s="16">
        <v>44139.598124999997</v>
      </c>
      <c r="F10" t="s">
        <v>99</v>
      </c>
      <c r="G10" t="s">
        <v>351</v>
      </c>
      <c r="H10">
        <v>3</v>
      </c>
      <c r="I10">
        <v>1</v>
      </c>
      <c r="J10">
        <v>2</v>
      </c>
      <c r="K10">
        <v>3</v>
      </c>
      <c r="L10">
        <v>1</v>
      </c>
      <c r="M10" s="17">
        <v>2</v>
      </c>
      <c r="N10">
        <v>2</v>
      </c>
      <c r="O10">
        <v>2</v>
      </c>
      <c r="P10">
        <v>2</v>
      </c>
      <c r="Q10">
        <v>2</v>
      </c>
      <c r="R10">
        <v>3</v>
      </c>
      <c r="S10">
        <v>4</v>
      </c>
      <c r="T10" s="17">
        <v>1</v>
      </c>
      <c r="U10">
        <v>2</v>
      </c>
      <c r="V10">
        <v>1</v>
      </c>
      <c r="W10">
        <v>2</v>
      </c>
      <c r="X10">
        <v>2</v>
      </c>
      <c r="Y10">
        <v>2</v>
      </c>
      <c r="Z10">
        <v>4</v>
      </c>
      <c r="AA10">
        <v>2</v>
      </c>
      <c r="AB10">
        <v>1</v>
      </c>
      <c r="AC10">
        <v>3</v>
      </c>
      <c r="AD10">
        <v>1</v>
      </c>
      <c r="AE10" s="17">
        <v>2</v>
      </c>
      <c r="AF10" s="18">
        <v>2</v>
      </c>
      <c r="AG10" s="18">
        <v>2</v>
      </c>
      <c r="AH10" s="18">
        <v>1</v>
      </c>
      <c r="AI10" s="18">
        <v>3</v>
      </c>
      <c r="AJ10" s="18">
        <v>2</v>
      </c>
      <c r="AK10" s="19">
        <v>2</v>
      </c>
      <c r="AL10" s="18">
        <v>3</v>
      </c>
      <c r="AM10" s="18">
        <v>1</v>
      </c>
      <c r="AN10" s="18">
        <v>2</v>
      </c>
      <c r="AO10" s="18">
        <v>1</v>
      </c>
      <c r="AP10" s="18">
        <v>3</v>
      </c>
      <c r="AQ10" s="18">
        <v>4</v>
      </c>
      <c r="AR10" s="19">
        <v>2</v>
      </c>
      <c r="AS10" s="18">
        <v>3</v>
      </c>
      <c r="AT10" s="18">
        <v>1</v>
      </c>
      <c r="AU10" s="18">
        <v>3</v>
      </c>
      <c r="AV10" s="18">
        <v>2</v>
      </c>
      <c r="AW10" s="18">
        <v>3</v>
      </c>
      <c r="AX10" s="18">
        <v>3</v>
      </c>
      <c r="AY10" s="18">
        <v>3</v>
      </c>
      <c r="AZ10" s="18">
        <v>1</v>
      </c>
      <c r="BA10" s="18">
        <v>3</v>
      </c>
      <c r="BB10" s="18">
        <v>1</v>
      </c>
      <c r="BC10" s="19">
        <v>2</v>
      </c>
      <c r="BD10">
        <f t="shared" si="0"/>
        <v>50</v>
      </c>
      <c r="BE10">
        <f t="shared" si="1"/>
        <v>53</v>
      </c>
    </row>
    <row r="11" spans="1:60">
      <c r="A11">
        <v>19738</v>
      </c>
      <c r="B11">
        <v>1</v>
      </c>
      <c r="C11">
        <v>1967</v>
      </c>
      <c r="D11" s="16">
        <v>44131.641805555599</v>
      </c>
      <c r="E11" s="16">
        <v>44143.459328703699</v>
      </c>
      <c r="F11" t="s">
        <v>119</v>
      </c>
      <c r="G11" t="s">
        <v>102</v>
      </c>
      <c r="H11">
        <v>2</v>
      </c>
      <c r="I11">
        <v>2</v>
      </c>
      <c r="J11">
        <v>2</v>
      </c>
      <c r="K11">
        <v>2</v>
      </c>
      <c r="L11">
        <v>3</v>
      </c>
      <c r="M11" s="17">
        <v>1</v>
      </c>
      <c r="N11">
        <v>2</v>
      </c>
      <c r="O11">
        <v>2</v>
      </c>
      <c r="P11">
        <v>3</v>
      </c>
      <c r="Q11">
        <v>1</v>
      </c>
      <c r="R11">
        <v>3</v>
      </c>
      <c r="S11">
        <v>1</v>
      </c>
      <c r="T11" s="17">
        <v>2</v>
      </c>
      <c r="U11">
        <v>3</v>
      </c>
      <c r="V11">
        <v>1</v>
      </c>
      <c r="W11">
        <v>2</v>
      </c>
      <c r="X11">
        <v>1</v>
      </c>
      <c r="Y11">
        <v>3</v>
      </c>
      <c r="Z11">
        <v>2</v>
      </c>
      <c r="AA11">
        <v>4</v>
      </c>
      <c r="AB11">
        <v>1</v>
      </c>
      <c r="AC11">
        <v>3</v>
      </c>
      <c r="AD11">
        <v>1</v>
      </c>
      <c r="AE11" s="17">
        <v>1</v>
      </c>
      <c r="AF11" s="18">
        <v>2</v>
      </c>
      <c r="AG11" s="18">
        <v>1</v>
      </c>
      <c r="AH11" s="18">
        <v>1</v>
      </c>
      <c r="AI11" s="18">
        <v>1</v>
      </c>
      <c r="AJ11" s="18">
        <v>2</v>
      </c>
      <c r="AK11" s="19">
        <v>1</v>
      </c>
      <c r="AL11" s="18">
        <v>2</v>
      </c>
      <c r="AM11" s="18">
        <v>2</v>
      </c>
      <c r="AN11" s="18">
        <v>1</v>
      </c>
      <c r="AO11" s="18">
        <v>1</v>
      </c>
      <c r="AP11" s="18">
        <v>2</v>
      </c>
      <c r="AQ11" s="18">
        <v>4</v>
      </c>
      <c r="AR11" s="19">
        <v>1</v>
      </c>
      <c r="AS11" s="18">
        <v>3</v>
      </c>
      <c r="AT11" s="18">
        <v>1</v>
      </c>
      <c r="AU11" s="18">
        <v>3</v>
      </c>
      <c r="AV11" s="18">
        <v>1</v>
      </c>
      <c r="AW11" s="18">
        <v>3</v>
      </c>
      <c r="AX11" s="18">
        <v>1</v>
      </c>
      <c r="AY11" s="18">
        <v>1</v>
      </c>
      <c r="AZ11" s="18">
        <v>1</v>
      </c>
      <c r="BA11" s="18">
        <v>2</v>
      </c>
      <c r="BB11" s="18">
        <v>1</v>
      </c>
      <c r="BC11" s="19">
        <v>1</v>
      </c>
      <c r="BD11">
        <f t="shared" si="0"/>
        <v>48</v>
      </c>
      <c r="BE11">
        <f t="shared" si="1"/>
        <v>39</v>
      </c>
    </row>
    <row r="12" spans="1:60">
      <c r="A12">
        <v>19825</v>
      </c>
      <c r="B12">
        <v>0</v>
      </c>
      <c r="C12">
        <v>1997</v>
      </c>
      <c r="D12" s="16">
        <v>44131.674976851798</v>
      </c>
      <c r="E12" s="16">
        <v>44144.619780092602</v>
      </c>
      <c r="F12" t="s">
        <v>124</v>
      </c>
      <c r="G12" t="s">
        <v>352</v>
      </c>
      <c r="H12">
        <v>2</v>
      </c>
      <c r="I12">
        <v>1</v>
      </c>
      <c r="J12">
        <v>1</v>
      </c>
      <c r="K12">
        <v>1</v>
      </c>
      <c r="L12">
        <v>1</v>
      </c>
      <c r="M12" s="17">
        <v>2</v>
      </c>
      <c r="N12">
        <v>2</v>
      </c>
      <c r="O12">
        <v>1</v>
      </c>
      <c r="P12">
        <v>1</v>
      </c>
      <c r="Q12">
        <v>1</v>
      </c>
      <c r="R12">
        <v>1</v>
      </c>
      <c r="S12">
        <v>3</v>
      </c>
      <c r="T12" s="17">
        <v>1</v>
      </c>
      <c r="U12">
        <v>2</v>
      </c>
      <c r="V12">
        <v>1</v>
      </c>
      <c r="W12">
        <v>2</v>
      </c>
      <c r="X12">
        <v>1</v>
      </c>
      <c r="Y12">
        <v>1</v>
      </c>
      <c r="Z12">
        <v>3</v>
      </c>
      <c r="AA12">
        <v>2</v>
      </c>
      <c r="AB12">
        <v>1</v>
      </c>
      <c r="AC12">
        <v>4</v>
      </c>
      <c r="AD12">
        <v>1</v>
      </c>
      <c r="AE12" s="17">
        <v>1</v>
      </c>
      <c r="AF12" s="18">
        <v>2</v>
      </c>
      <c r="AG12" s="18">
        <v>1</v>
      </c>
      <c r="AH12" s="18">
        <v>1</v>
      </c>
      <c r="AI12" s="18">
        <v>1</v>
      </c>
      <c r="AJ12" s="18">
        <v>1</v>
      </c>
      <c r="AK12" s="19">
        <v>2</v>
      </c>
      <c r="AL12" s="18">
        <v>2</v>
      </c>
      <c r="AM12" s="18">
        <v>2</v>
      </c>
      <c r="AN12" s="18">
        <v>1</v>
      </c>
      <c r="AO12" s="18">
        <v>2</v>
      </c>
      <c r="AP12" s="18">
        <v>3</v>
      </c>
      <c r="AQ12" s="18">
        <v>3</v>
      </c>
      <c r="AR12" s="19">
        <v>1</v>
      </c>
      <c r="AS12" s="18">
        <v>2</v>
      </c>
      <c r="AT12" s="18">
        <v>1</v>
      </c>
      <c r="AU12" s="18">
        <v>2</v>
      </c>
      <c r="AV12" s="18">
        <v>1</v>
      </c>
      <c r="AW12" s="18">
        <v>2</v>
      </c>
      <c r="AX12" s="18">
        <v>3</v>
      </c>
      <c r="AY12" s="18">
        <v>2</v>
      </c>
      <c r="AZ12" s="18">
        <v>1</v>
      </c>
      <c r="BA12" s="18">
        <v>3</v>
      </c>
      <c r="BB12" s="18">
        <v>1</v>
      </c>
      <c r="BC12" s="19">
        <v>2</v>
      </c>
      <c r="BD12">
        <f t="shared" si="0"/>
        <v>37</v>
      </c>
      <c r="BE12">
        <f t="shared" si="1"/>
        <v>42</v>
      </c>
    </row>
    <row r="13" spans="1:60">
      <c r="A13">
        <v>19896</v>
      </c>
      <c r="B13">
        <v>0</v>
      </c>
      <c r="C13">
        <v>1997</v>
      </c>
      <c r="D13" s="16">
        <v>44131.706504629597</v>
      </c>
      <c r="E13" s="16">
        <v>44144.585289351897</v>
      </c>
      <c r="F13" t="s">
        <v>99</v>
      </c>
      <c r="G13" t="s">
        <v>353</v>
      </c>
      <c r="H13">
        <v>2</v>
      </c>
      <c r="I13">
        <v>2</v>
      </c>
      <c r="J13">
        <v>2</v>
      </c>
      <c r="K13">
        <v>3</v>
      </c>
      <c r="L13">
        <v>2</v>
      </c>
      <c r="M13" s="17">
        <v>2</v>
      </c>
      <c r="N13">
        <v>2</v>
      </c>
      <c r="O13">
        <v>2</v>
      </c>
      <c r="P13">
        <v>2</v>
      </c>
      <c r="Q13">
        <v>2</v>
      </c>
      <c r="R13">
        <v>4</v>
      </c>
      <c r="S13">
        <v>3</v>
      </c>
      <c r="T13" s="17">
        <v>2</v>
      </c>
      <c r="U13">
        <v>2</v>
      </c>
      <c r="V13">
        <v>1</v>
      </c>
      <c r="W13">
        <v>3</v>
      </c>
      <c r="X13">
        <v>2</v>
      </c>
      <c r="Y13">
        <v>3</v>
      </c>
      <c r="Z13">
        <v>4</v>
      </c>
      <c r="AA13">
        <v>4</v>
      </c>
      <c r="AB13">
        <v>1</v>
      </c>
      <c r="AC13">
        <v>3</v>
      </c>
      <c r="AD13">
        <v>1</v>
      </c>
      <c r="AE13" s="17">
        <v>1</v>
      </c>
      <c r="AF13" s="18">
        <v>3</v>
      </c>
      <c r="AG13" s="18">
        <v>1</v>
      </c>
      <c r="AH13" s="18">
        <v>2</v>
      </c>
      <c r="AI13" s="18">
        <v>2</v>
      </c>
      <c r="AJ13" s="18">
        <v>2</v>
      </c>
      <c r="AK13" s="19">
        <v>2</v>
      </c>
      <c r="AL13" s="18">
        <v>1</v>
      </c>
      <c r="AM13" s="18">
        <v>2</v>
      </c>
      <c r="AN13" s="18">
        <v>2</v>
      </c>
      <c r="AO13" s="18">
        <v>2</v>
      </c>
      <c r="AP13" s="18">
        <v>3</v>
      </c>
      <c r="AQ13" s="18">
        <v>4</v>
      </c>
      <c r="AR13" s="19">
        <v>1</v>
      </c>
      <c r="AS13" s="18">
        <v>3</v>
      </c>
      <c r="AT13" s="18">
        <v>1</v>
      </c>
      <c r="AU13" s="18">
        <v>3</v>
      </c>
      <c r="AV13" s="18">
        <v>2</v>
      </c>
      <c r="AW13" s="18">
        <v>3</v>
      </c>
      <c r="AX13" s="18">
        <v>4</v>
      </c>
      <c r="AY13" s="18">
        <v>3</v>
      </c>
      <c r="AZ13" s="18">
        <v>1</v>
      </c>
      <c r="BA13" s="18">
        <v>3</v>
      </c>
      <c r="BB13" s="18">
        <v>1</v>
      </c>
      <c r="BC13" s="19">
        <v>1</v>
      </c>
      <c r="BD13">
        <f t="shared" si="0"/>
        <v>55</v>
      </c>
      <c r="BE13">
        <f t="shared" si="1"/>
        <v>52</v>
      </c>
    </row>
    <row r="14" spans="1:60">
      <c r="A14">
        <v>19522</v>
      </c>
      <c r="B14">
        <v>0</v>
      </c>
      <c r="C14">
        <v>1998</v>
      </c>
      <c r="D14" s="16">
        <v>44131.7323032407</v>
      </c>
      <c r="E14" s="16">
        <v>44144.4679398148</v>
      </c>
      <c r="F14" t="s">
        <v>126</v>
      </c>
      <c r="G14" t="s">
        <v>354</v>
      </c>
      <c r="H14">
        <v>3</v>
      </c>
      <c r="I14">
        <v>2</v>
      </c>
      <c r="J14">
        <v>2</v>
      </c>
      <c r="K14">
        <v>1</v>
      </c>
      <c r="L14">
        <v>2</v>
      </c>
      <c r="M14" s="17">
        <v>3</v>
      </c>
      <c r="N14">
        <v>2</v>
      </c>
      <c r="O14">
        <v>2</v>
      </c>
      <c r="P14">
        <v>2</v>
      </c>
      <c r="Q14">
        <v>3</v>
      </c>
      <c r="R14">
        <v>3</v>
      </c>
      <c r="S14">
        <v>3</v>
      </c>
      <c r="T14" s="17">
        <v>2</v>
      </c>
      <c r="U14">
        <v>2</v>
      </c>
      <c r="V14">
        <v>1</v>
      </c>
      <c r="W14">
        <v>3</v>
      </c>
      <c r="X14">
        <v>2</v>
      </c>
      <c r="Y14">
        <v>2</v>
      </c>
      <c r="Z14">
        <v>3</v>
      </c>
      <c r="AA14">
        <v>2</v>
      </c>
      <c r="AB14">
        <v>1</v>
      </c>
      <c r="AC14">
        <v>3</v>
      </c>
      <c r="AD14">
        <v>4</v>
      </c>
      <c r="AE14" s="17">
        <v>2</v>
      </c>
      <c r="AF14" s="18">
        <v>3</v>
      </c>
      <c r="AG14" s="18">
        <v>2</v>
      </c>
      <c r="AH14" s="18">
        <v>2</v>
      </c>
      <c r="AI14" s="18">
        <v>1</v>
      </c>
      <c r="AJ14" s="18">
        <v>2</v>
      </c>
      <c r="AK14" s="19">
        <v>3</v>
      </c>
      <c r="AL14" s="18">
        <v>2</v>
      </c>
      <c r="AM14" s="18">
        <v>2</v>
      </c>
      <c r="AN14" s="18">
        <v>3</v>
      </c>
      <c r="AO14" s="18">
        <v>3</v>
      </c>
      <c r="AP14" s="18">
        <v>3</v>
      </c>
      <c r="AQ14" s="18">
        <v>4</v>
      </c>
      <c r="AR14" s="19">
        <v>2</v>
      </c>
      <c r="AS14" s="18">
        <v>2</v>
      </c>
      <c r="AT14" s="18">
        <v>1</v>
      </c>
      <c r="AU14" s="18">
        <v>2</v>
      </c>
      <c r="AV14" s="18">
        <v>1</v>
      </c>
      <c r="AW14" s="18">
        <v>2</v>
      </c>
      <c r="AX14" s="18">
        <v>3</v>
      </c>
      <c r="AY14" s="18">
        <v>2</v>
      </c>
      <c r="AZ14" s="18">
        <v>1</v>
      </c>
      <c r="BA14" s="18">
        <v>3</v>
      </c>
      <c r="BB14" s="18">
        <v>2</v>
      </c>
      <c r="BC14" s="19">
        <v>2</v>
      </c>
      <c r="BD14">
        <f t="shared" si="0"/>
        <v>55</v>
      </c>
      <c r="BE14">
        <f t="shared" si="1"/>
        <v>53</v>
      </c>
    </row>
    <row r="15" spans="1:60">
      <c r="A15">
        <v>19922</v>
      </c>
      <c r="B15">
        <v>0</v>
      </c>
      <c r="C15">
        <v>1999</v>
      </c>
      <c r="D15" s="16">
        <v>44131.735625000001</v>
      </c>
      <c r="E15" s="16">
        <v>44143.896400463003</v>
      </c>
      <c r="F15" t="s">
        <v>97</v>
      </c>
      <c r="G15" t="s">
        <v>97</v>
      </c>
      <c r="H15">
        <v>3</v>
      </c>
      <c r="I15">
        <v>3</v>
      </c>
      <c r="J15">
        <v>3</v>
      </c>
      <c r="K15">
        <v>3</v>
      </c>
      <c r="L15">
        <v>3</v>
      </c>
      <c r="M15" s="17">
        <v>2</v>
      </c>
      <c r="N15">
        <v>2</v>
      </c>
      <c r="O15">
        <v>2</v>
      </c>
      <c r="P15">
        <v>2</v>
      </c>
      <c r="Q15">
        <v>2</v>
      </c>
      <c r="R15">
        <v>3</v>
      </c>
      <c r="S15">
        <v>3</v>
      </c>
      <c r="T15" s="17">
        <v>2</v>
      </c>
      <c r="U15">
        <v>3</v>
      </c>
      <c r="V15">
        <v>2</v>
      </c>
      <c r="W15">
        <v>2</v>
      </c>
      <c r="X15">
        <v>2</v>
      </c>
      <c r="Y15">
        <v>2</v>
      </c>
      <c r="Z15">
        <v>3</v>
      </c>
      <c r="AA15">
        <v>3</v>
      </c>
      <c r="AB15">
        <v>2</v>
      </c>
      <c r="AC15">
        <v>3</v>
      </c>
      <c r="AD15">
        <v>3</v>
      </c>
      <c r="AE15" s="17">
        <v>2</v>
      </c>
      <c r="AF15" s="18">
        <v>3</v>
      </c>
      <c r="AG15" s="18">
        <v>2</v>
      </c>
      <c r="AH15" s="18">
        <v>3</v>
      </c>
      <c r="AI15" s="18">
        <v>3</v>
      </c>
      <c r="AJ15" s="18">
        <v>2</v>
      </c>
      <c r="AK15" s="19">
        <v>2</v>
      </c>
      <c r="AL15" s="18">
        <v>2</v>
      </c>
      <c r="AM15" s="18">
        <v>3</v>
      </c>
      <c r="AN15" s="18">
        <v>2</v>
      </c>
      <c r="AO15" s="18">
        <v>2</v>
      </c>
      <c r="AP15" s="18">
        <v>3</v>
      </c>
      <c r="AQ15" s="18">
        <v>3</v>
      </c>
      <c r="AR15" s="19">
        <v>2</v>
      </c>
      <c r="AS15" s="18">
        <v>3</v>
      </c>
      <c r="AT15" s="18">
        <v>3</v>
      </c>
      <c r="AU15" s="18">
        <v>2</v>
      </c>
      <c r="AV15" s="18">
        <v>2</v>
      </c>
      <c r="AW15" s="18">
        <v>3</v>
      </c>
      <c r="AX15" s="18">
        <v>3</v>
      </c>
      <c r="AY15" s="18">
        <v>3</v>
      </c>
      <c r="AZ15" s="18">
        <v>2</v>
      </c>
      <c r="BA15" s="18">
        <v>3</v>
      </c>
      <c r="BB15" s="18">
        <v>2</v>
      </c>
      <c r="BC15" s="19">
        <v>2</v>
      </c>
      <c r="BD15">
        <f t="shared" si="0"/>
        <v>60</v>
      </c>
      <c r="BE15">
        <f t="shared" si="1"/>
        <v>60</v>
      </c>
    </row>
    <row r="16" spans="1:60">
      <c r="A16">
        <v>20015</v>
      </c>
      <c r="B16">
        <v>0</v>
      </c>
      <c r="C16">
        <v>1999</v>
      </c>
      <c r="D16" s="16">
        <v>44131.7726273148</v>
      </c>
      <c r="E16" s="16">
        <v>44139.5558101852</v>
      </c>
      <c r="F16" t="s">
        <v>131</v>
      </c>
      <c r="G16" t="s">
        <v>355</v>
      </c>
      <c r="H16">
        <v>1</v>
      </c>
      <c r="I16">
        <v>1</v>
      </c>
      <c r="J16">
        <v>1</v>
      </c>
      <c r="K16">
        <v>1</v>
      </c>
      <c r="L16">
        <v>1</v>
      </c>
      <c r="M16" s="17">
        <v>1</v>
      </c>
      <c r="N16">
        <v>2</v>
      </c>
      <c r="O16">
        <v>2</v>
      </c>
      <c r="P16">
        <v>1</v>
      </c>
      <c r="Q16">
        <v>1</v>
      </c>
      <c r="R16">
        <v>2</v>
      </c>
      <c r="S16">
        <v>4</v>
      </c>
      <c r="T16" s="17">
        <v>1</v>
      </c>
      <c r="U16">
        <v>1</v>
      </c>
      <c r="V16">
        <v>1</v>
      </c>
      <c r="W16">
        <v>3</v>
      </c>
      <c r="X16">
        <v>1</v>
      </c>
      <c r="Y16">
        <v>2</v>
      </c>
      <c r="Z16">
        <v>3</v>
      </c>
      <c r="AA16">
        <v>3</v>
      </c>
      <c r="AB16">
        <v>2</v>
      </c>
      <c r="AC16">
        <v>2</v>
      </c>
      <c r="AD16">
        <v>1</v>
      </c>
      <c r="AE16" s="17">
        <v>1</v>
      </c>
      <c r="AF16" s="18">
        <v>1</v>
      </c>
      <c r="AG16" s="18">
        <v>1</v>
      </c>
      <c r="AH16" s="18">
        <v>1</v>
      </c>
      <c r="AI16" s="18">
        <v>1</v>
      </c>
      <c r="AJ16" s="18">
        <v>1</v>
      </c>
      <c r="AK16" s="19">
        <v>1</v>
      </c>
      <c r="AL16" s="18">
        <v>2</v>
      </c>
      <c r="AM16" s="18">
        <v>2</v>
      </c>
      <c r="AN16" s="18">
        <v>2</v>
      </c>
      <c r="AO16" s="18">
        <v>1</v>
      </c>
      <c r="AP16" s="18">
        <v>3</v>
      </c>
      <c r="AQ16" s="18">
        <v>4</v>
      </c>
      <c r="AR16" s="19">
        <v>1</v>
      </c>
      <c r="AS16" s="18">
        <v>1</v>
      </c>
      <c r="AT16" s="18">
        <v>1</v>
      </c>
      <c r="AU16" s="18">
        <v>3</v>
      </c>
      <c r="AV16" s="18">
        <v>1</v>
      </c>
      <c r="AW16" s="18">
        <v>2</v>
      </c>
      <c r="AX16" s="18">
        <v>4</v>
      </c>
      <c r="AY16" s="18">
        <v>4</v>
      </c>
      <c r="AZ16" s="18">
        <v>2</v>
      </c>
      <c r="BA16" s="18">
        <v>3</v>
      </c>
      <c r="BB16" s="18">
        <v>1</v>
      </c>
      <c r="BC16" s="19">
        <v>1</v>
      </c>
      <c r="BD16">
        <f t="shared" si="0"/>
        <v>39</v>
      </c>
      <c r="BE16">
        <f t="shared" si="1"/>
        <v>44</v>
      </c>
    </row>
    <row r="17" spans="1:57">
      <c r="A17">
        <v>20110</v>
      </c>
      <c r="B17">
        <v>0</v>
      </c>
      <c r="C17">
        <v>1998</v>
      </c>
      <c r="D17" s="16">
        <v>44131.829849537004</v>
      </c>
      <c r="E17" s="16">
        <v>44145.821087962999</v>
      </c>
      <c r="F17" t="s">
        <v>99</v>
      </c>
      <c r="G17" t="s">
        <v>111</v>
      </c>
      <c r="H17">
        <v>3</v>
      </c>
      <c r="I17">
        <v>3</v>
      </c>
      <c r="J17">
        <v>3</v>
      </c>
      <c r="K17">
        <v>2</v>
      </c>
      <c r="L17">
        <v>2</v>
      </c>
      <c r="M17" s="17">
        <v>2</v>
      </c>
      <c r="N17">
        <v>3</v>
      </c>
      <c r="O17">
        <v>2</v>
      </c>
      <c r="P17">
        <v>2</v>
      </c>
      <c r="Q17">
        <v>2</v>
      </c>
      <c r="R17">
        <v>3</v>
      </c>
      <c r="S17">
        <v>3</v>
      </c>
      <c r="T17" s="17">
        <v>3</v>
      </c>
      <c r="U17">
        <v>3</v>
      </c>
      <c r="V17">
        <v>2</v>
      </c>
      <c r="W17">
        <v>3</v>
      </c>
      <c r="X17">
        <v>2</v>
      </c>
      <c r="Y17">
        <v>4</v>
      </c>
      <c r="Z17">
        <v>3</v>
      </c>
      <c r="AA17">
        <v>4</v>
      </c>
      <c r="AB17">
        <v>2</v>
      </c>
      <c r="AC17">
        <v>3</v>
      </c>
      <c r="AD17">
        <v>2</v>
      </c>
      <c r="AE17" s="17">
        <v>2</v>
      </c>
      <c r="AF17" s="18">
        <v>3</v>
      </c>
      <c r="AG17" s="18">
        <v>3</v>
      </c>
      <c r="AH17" s="18">
        <v>3</v>
      </c>
      <c r="AI17" s="18">
        <v>3</v>
      </c>
      <c r="AJ17" s="18">
        <v>3</v>
      </c>
      <c r="AK17" s="19">
        <v>3</v>
      </c>
      <c r="AL17" s="18">
        <v>3</v>
      </c>
      <c r="AM17" s="18">
        <v>3</v>
      </c>
      <c r="AN17" s="18">
        <v>2</v>
      </c>
      <c r="AO17" s="18">
        <v>2</v>
      </c>
      <c r="AP17" s="18">
        <v>3</v>
      </c>
      <c r="AQ17" s="18">
        <v>3</v>
      </c>
      <c r="AR17" s="19">
        <v>3</v>
      </c>
      <c r="AS17" s="18">
        <v>3</v>
      </c>
      <c r="AT17" s="18">
        <v>2</v>
      </c>
      <c r="AU17" s="18">
        <v>3</v>
      </c>
      <c r="AV17" s="18">
        <v>2</v>
      </c>
      <c r="AW17" s="18">
        <v>3</v>
      </c>
      <c r="AX17" s="18">
        <v>3</v>
      </c>
      <c r="AY17" s="18">
        <v>4</v>
      </c>
      <c r="AZ17" s="18">
        <v>2</v>
      </c>
      <c r="BA17" s="18">
        <v>4</v>
      </c>
      <c r="BB17" s="18">
        <v>2</v>
      </c>
      <c r="BC17" s="19">
        <v>2</v>
      </c>
      <c r="BD17">
        <f t="shared" si="0"/>
        <v>63</v>
      </c>
      <c r="BE17">
        <f t="shared" si="1"/>
        <v>67</v>
      </c>
    </row>
    <row r="18" spans="1:57">
      <c r="A18">
        <v>20071</v>
      </c>
      <c r="B18">
        <v>1</v>
      </c>
      <c r="C18">
        <v>1998</v>
      </c>
      <c r="D18" s="16">
        <v>44131.849618055603</v>
      </c>
      <c r="E18" s="16">
        <v>44144.615335648101</v>
      </c>
      <c r="F18" t="s">
        <v>138</v>
      </c>
      <c r="G18" t="s">
        <v>356</v>
      </c>
      <c r="H18">
        <v>4</v>
      </c>
      <c r="I18">
        <v>4</v>
      </c>
      <c r="J18">
        <v>4</v>
      </c>
      <c r="K18">
        <v>4</v>
      </c>
      <c r="L18">
        <v>4</v>
      </c>
      <c r="M18" s="17">
        <v>3</v>
      </c>
      <c r="N18">
        <v>3</v>
      </c>
      <c r="O18">
        <v>3</v>
      </c>
      <c r="P18">
        <v>2</v>
      </c>
      <c r="Q18">
        <v>3</v>
      </c>
      <c r="R18">
        <v>3</v>
      </c>
      <c r="S18">
        <v>3</v>
      </c>
      <c r="T18" s="17">
        <v>3</v>
      </c>
      <c r="U18">
        <v>3</v>
      </c>
      <c r="V18">
        <v>3</v>
      </c>
      <c r="W18">
        <v>3</v>
      </c>
      <c r="X18">
        <v>3</v>
      </c>
      <c r="Y18">
        <v>3</v>
      </c>
      <c r="Z18">
        <v>3</v>
      </c>
      <c r="AA18">
        <v>2</v>
      </c>
      <c r="AB18">
        <v>4</v>
      </c>
      <c r="AC18">
        <v>3</v>
      </c>
      <c r="AD18">
        <v>3</v>
      </c>
      <c r="AE18" s="17">
        <v>3</v>
      </c>
      <c r="AF18" s="18">
        <v>4</v>
      </c>
      <c r="AG18" s="18">
        <v>4</v>
      </c>
      <c r="AH18" s="18">
        <v>4</v>
      </c>
      <c r="AI18" s="18">
        <v>3</v>
      </c>
      <c r="AJ18" s="18">
        <v>3</v>
      </c>
      <c r="AK18" s="19">
        <v>4</v>
      </c>
      <c r="AL18" s="18">
        <v>3</v>
      </c>
      <c r="AM18" s="18">
        <v>3</v>
      </c>
      <c r="AN18" s="18">
        <v>2</v>
      </c>
      <c r="AO18" s="18">
        <v>4</v>
      </c>
      <c r="AP18" s="18">
        <v>3</v>
      </c>
      <c r="AQ18" s="18">
        <v>3</v>
      </c>
      <c r="AR18" s="19">
        <v>3</v>
      </c>
      <c r="AS18" s="18">
        <v>3</v>
      </c>
      <c r="AT18" s="18">
        <v>3</v>
      </c>
      <c r="AU18" s="18">
        <v>3</v>
      </c>
      <c r="AV18" s="18">
        <v>3</v>
      </c>
      <c r="AW18" s="18">
        <v>3</v>
      </c>
      <c r="AX18" s="18">
        <v>2</v>
      </c>
      <c r="AY18" s="18">
        <v>2</v>
      </c>
      <c r="AZ18" s="18">
        <v>4</v>
      </c>
      <c r="BA18" s="18">
        <v>3</v>
      </c>
      <c r="BB18" s="18">
        <v>4</v>
      </c>
      <c r="BC18" s="19">
        <v>3</v>
      </c>
      <c r="BD18">
        <f t="shared" si="0"/>
        <v>76</v>
      </c>
      <c r="BE18">
        <f t="shared" si="1"/>
        <v>76</v>
      </c>
    </row>
    <row r="19" spans="1:57">
      <c r="A19">
        <v>20262</v>
      </c>
      <c r="B19">
        <v>1</v>
      </c>
      <c r="C19">
        <v>1997</v>
      </c>
      <c r="D19" s="16">
        <v>44131.883599537003</v>
      </c>
      <c r="E19" s="16">
        <v>44140.923865740697</v>
      </c>
      <c r="F19" t="s">
        <v>141</v>
      </c>
      <c r="G19" t="s">
        <v>102</v>
      </c>
      <c r="H19">
        <v>3</v>
      </c>
      <c r="I19">
        <v>2</v>
      </c>
      <c r="J19">
        <v>2</v>
      </c>
      <c r="K19">
        <v>2</v>
      </c>
      <c r="L19">
        <v>3</v>
      </c>
      <c r="M19" s="17">
        <v>4</v>
      </c>
      <c r="N19">
        <v>2</v>
      </c>
      <c r="O19">
        <v>2</v>
      </c>
      <c r="P19">
        <v>1</v>
      </c>
      <c r="Q19">
        <v>3</v>
      </c>
      <c r="R19">
        <v>3</v>
      </c>
      <c r="S19">
        <v>4</v>
      </c>
      <c r="T19" s="17">
        <v>1</v>
      </c>
      <c r="U19">
        <v>2</v>
      </c>
      <c r="V19">
        <v>2</v>
      </c>
      <c r="W19">
        <v>2</v>
      </c>
      <c r="X19">
        <v>2</v>
      </c>
      <c r="Y19">
        <v>3</v>
      </c>
      <c r="Z19">
        <v>4</v>
      </c>
      <c r="AA19">
        <v>4</v>
      </c>
      <c r="AB19">
        <v>1</v>
      </c>
      <c r="AC19">
        <v>4</v>
      </c>
      <c r="AD19">
        <v>1</v>
      </c>
      <c r="AE19" s="17">
        <v>2</v>
      </c>
      <c r="AF19" s="18">
        <v>3</v>
      </c>
      <c r="AG19" s="18">
        <v>2</v>
      </c>
      <c r="AH19" s="18">
        <v>2</v>
      </c>
      <c r="AI19" s="18">
        <v>2</v>
      </c>
      <c r="AJ19" s="18">
        <v>4</v>
      </c>
      <c r="AK19" s="19">
        <v>3</v>
      </c>
      <c r="AL19" s="18">
        <v>2</v>
      </c>
      <c r="AM19" s="18">
        <v>2</v>
      </c>
      <c r="AN19" s="18">
        <v>1</v>
      </c>
      <c r="AO19" s="18">
        <v>3</v>
      </c>
      <c r="AP19" s="18">
        <v>4</v>
      </c>
      <c r="AQ19" s="18">
        <v>3</v>
      </c>
      <c r="AR19" s="19">
        <v>1</v>
      </c>
      <c r="AS19" s="18">
        <v>4</v>
      </c>
      <c r="AT19" s="18">
        <v>2</v>
      </c>
      <c r="AU19" s="18">
        <v>3</v>
      </c>
      <c r="AV19" s="18">
        <v>3</v>
      </c>
      <c r="AW19" s="18">
        <v>4</v>
      </c>
      <c r="AX19" s="18">
        <v>4</v>
      </c>
      <c r="AY19" s="18">
        <v>3</v>
      </c>
      <c r="AZ19" s="18">
        <v>2</v>
      </c>
      <c r="BA19" s="18">
        <v>4</v>
      </c>
      <c r="BB19" s="18">
        <v>1</v>
      </c>
      <c r="BC19" s="19">
        <v>1</v>
      </c>
      <c r="BD19">
        <f t="shared" si="0"/>
        <v>59</v>
      </c>
      <c r="BE19">
        <f t="shared" si="1"/>
        <v>63</v>
      </c>
    </row>
    <row r="20" spans="1:57">
      <c r="A20">
        <v>14468</v>
      </c>
      <c r="B20">
        <v>0</v>
      </c>
      <c r="C20">
        <v>1997</v>
      </c>
      <c r="D20" s="16">
        <v>44131.930393518502</v>
      </c>
      <c r="E20" s="16">
        <v>44144.597303240698</v>
      </c>
      <c r="F20" t="s">
        <v>144</v>
      </c>
      <c r="G20" t="s">
        <v>97</v>
      </c>
      <c r="H20">
        <v>4</v>
      </c>
      <c r="I20">
        <v>3</v>
      </c>
      <c r="J20">
        <v>3</v>
      </c>
      <c r="K20">
        <v>3</v>
      </c>
      <c r="L20">
        <v>1</v>
      </c>
      <c r="M20" s="17">
        <v>3</v>
      </c>
      <c r="N20">
        <v>2</v>
      </c>
      <c r="O20">
        <v>2</v>
      </c>
      <c r="P20">
        <v>1</v>
      </c>
      <c r="Q20">
        <v>2</v>
      </c>
      <c r="R20">
        <v>3</v>
      </c>
      <c r="S20">
        <v>3</v>
      </c>
      <c r="T20" s="17">
        <v>2</v>
      </c>
      <c r="U20">
        <v>3</v>
      </c>
      <c r="V20">
        <v>1</v>
      </c>
      <c r="W20">
        <v>1</v>
      </c>
      <c r="X20">
        <v>1</v>
      </c>
      <c r="Y20">
        <v>3</v>
      </c>
      <c r="Z20">
        <v>3</v>
      </c>
      <c r="AA20">
        <v>3</v>
      </c>
      <c r="AB20">
        <v>2</v>
      </c>
      <c r="AC20">
        <v>4</v>
      </c>
      <c r="AD20">
        <v>2</v>
      </c>
      <c r="AE20" s="17">
        <v>2</v>
      </c>
      <c r="AF20" s="18">
        <v>4</v>
      </c>
      <c r="AG20" s="18">
        <v>3</v>
      </c>
      <c r="AH20" s="18">
        <v>3</v>
      </c>
      <c r="AI20" s="18">
        <v>3</v>
      </c>
      <c r="AJ20" s="18">
        <v>2</v>
      </c>
      <c r="AK20" s="19">
        <v>3</v>
      </c>
      <c r="AL20" s="18">
        <v>2</v>
      </c>
      <c r="AM20" s="18">
        <v>2</v>
      </c>
      <c r="AN20" s="18">
        <v>1</v>
      </c>
      <c r="AO20" s="18">
        <v>2</v>
      </c>
      <c r="AP20" s="18">
        <v>3</v>
      </c>
      <c r="AQ20" s="18">
        <v>3</v>
      </c>
      <c r="AR20" s="19">
        <v>3</v>
      </c>
      <c r="AS20" s="18">
        <v>1</v>
      </c>
      <c r="AT20" s="18">
        <v>1</v>
      </c>
      <c r="AU20" s="18">
        <v>2</v>
      </c>
      <c r="AV20" s="18">
        <v>1</v>
      </c>
      <c r="AW20" s="18">
        <v>2</v>
      </c>
      <c r="AX20" s="18">
        <v>2</v>
      </c>
      <c r="AY20" s="18">
        <v>2</v>
      </c>
      <c r="AZ20" s="18">
        <v>2</v>
      </c>
      <c r="BA20" s="18">
        <v>3</v>
      </c>
      <c r="BB20" s="18">
        <v>2</v>
      </c>
      <c r="BC20" s="19">
        <v>2</v>
      </c>
      <c r="BD20">
        <f t="shared" si="0"/>
        <v>57</v>
      </c>
      <c r="BE20">
        <f t="shared" si="1"/>
        <v>54</v>
      </c>
    </row>
    <row r="21" spans="1:57">
      <c r="A21">
        <v>20508</v>
      </c>
      <c r="B21">
        <v>0</v>
      </c>
      <c r="C21">
        <v>1998</v>
      </c>
      <c r="D21" s="16">
        <v>44132.443402777797</v>
      </c>
      <c r="E21" s="16">
        <v>44141.957673611098</v>
      </c>
      <c r="F21" t="s">
        <v>99</v>
      </c>
      <c r="G21" t="s">
        <v>111</v>
      </c>
      <c r="H21">
        <v>4</v>
      </c>
      <c r="I21">
        <v>3</v>
      </c>
      <c r="J21">
        <v>3</v>
      </c>
      <c r="K21">
        <v>3</v>
      </c>
      <c r="L21">
        <v>1</v>
      </c>
      <c r="M21" s="17">
        <v>2</v>
      </c>
      <c r="N21">
        <v>3</v>
      </c>
      <c r="O21">
        <v>1</v>
      </c>
      <c r="P21">
        <v>1</v>
      </c>
      <c r="Q21">
        <v>2</v>
      </c>
      <c r="R21">
        <v>3</v>
      </c>
      <c r="S21">
        <v>4</v>
      </c>
      <c r="T21" s="17">
        <v>3</v>
      </c>
      <c r="U21">
        <v>2</v>
      </c>
      <c r="V21">
        <v>1</v>
      </c>
      <c r="W21">
        <v>2</v>
      </c>
      <c r="X21">
        <v>1</v>
      </c>
      <c r="Y21">
        <v>2</v>
      </c>
      <c r="Z21">
        <v>4</v>
      </c>
      <c r="AA21">
        <v>3</v>
      </c>
      <c r="AB21">
        <v>1</v>
      </c>
      <c r="AC21">
        <v>3</v>
      </c>
      <c r="AD21">
        <v>2</v>
      </c>
      <c r="AE21" s="17">
        <v>2</v>
      </c>
      <c r="AF21" s="18">
        <v>3</v>
      </c>
      <c r="AG21" s="18">
        <v>3</v>
      </c>
      <c r="AH21" s="18">
        <v>3</v>
      </c>
      <c r="AI21" s="18">
        <v>3</v>
      </c>
      <c r="AJ21" s="18">
        <v>2</v>
      </c>
      <c r="AK21" s="19">
        <v>2</v>
      </c>
      <c r="AL21" s="18">
        <v>2</v>
      </c>
      <c r="AM21" s="18">
        <v>2</v>
      </c>
      <c r="AN21" s="18">
        <v>2</v>
      </c>
      <c r="AO21" s="18">
        <v>2</v>
      </c>
      <c r="AP21" s="18">
        <v>2</v>
      </c>
      <c r="AQ21" s="18">
        <v>3</v>
      </c>
      <c r="AR21" s="19">
        <v>3</v>
      </c>
      <c r="AS21" s="18">
        <v>2</v>
      </c>
      <c r="AT21" s="18">
        <v>1</v>
      </c>
      <c r="AU21" s="18">
        <v>2</v>
      </c>
      <c r="AV21" s="18">
        <v>2</v>
      </c>
      <c r="AW21" s="18">
        <v>2</v>
      </c>
      <c r="AX21" s="18">
        <v>2</v>
      </c>
      <c r="AY21" s="18">
        <v>2</v>
      </c>
      <c r="AZ21" s="18">
        <v>2</v>
      </c>
      <c r="BA21" s="18">
        <v>3</v>
      </c>
      <c r="BB21" s="18">
        <v>2</v>
      </c>
      <c r="BC21" s="19">
        <v>2</v>
      </c>
      <c r="BD21">
        <f t="shared" si="0"/>
        <v>56</v>
      </c>
      <c r="BE21">
        <f t="shared" si="1"/>
        <v>54</v>
      </c>
    </row>
    <row r="22" spans="1:57">
      <c r="A22">
        <v>20557</v>
      </c>
      <c r="B22">
        <v>0</v>
      </c>
      <c r="C22">
        <v>1988</v>
      </c>
      <c r="D22" s="16">
        <v>44132.493935185201</v>
      </c>
      <c r="E22" s="16">
        <v>44144.456469907404</v>
      </c>
      <c r="F22" t="s">
        <v>156</v>
      </c>
      <c r="G22" t="s">
        <v>357</v>
      </c>
      <c r="H22">
        <v>4</v>
      </c>
      <c r="I22">
        <v>3</v>
      </c>
      <c r="J22">
        <v>3</v>
      </c>
      <c r="K22">
        <v>3</v>
      </c>
      <c r="L22">
        <v>3</v>
      </c>
      <c r="M22" s="17">
        <v>4</v>
      </c>
      <c r="N22">
        <v>3</v>
      </c>
      <c r="O22">
        <v>2</v>
      </c>
      <c r="P22">
        <v>2</v>
      </c>
      <c r="Q22">
        <v>4</v>
      </c>
      <c r="R22">
        <v>3</v>
      </c>
      <c r="S22">
        <v>3</v>
      </c>
      <c r="T22" s="17">
        <v>3</v>
      </c>
      <c r="U22">
        <v>3</v>
      </c>
      <c r="V22">
        <v>2</v>
      </c>
      <c r="W22">
        <v>3</v>
      </c>
      <c r="X22">
        <v>2</v>
      </c>
      <c r="Y22">
        <v>2</v>
      </c>
      <c r="Z22">
        <v>3</v>
      </c>
      <c r="AA22">
        <v>2</v>
      </c>
      <c r="AB22">
        <v>2</v>
      </c>
      <c r="AC22">
        <v>3</v>
      </c>
      <c r="AD22">
        <v>3</v>
      </c>
      <c r="AE22" s="17">
        <v>3</v>
      </c>
      <c r="AF22" s="18">
        <v>3</v>
      </c>
      <c r="AG22" s="18">
        <v>3</v>
      </c>
      <c r="AH22" s="18">
        <v>3</v>
      </c>
      <c r="AI22" s="18">
        <v>3</v>
      </c>
      <c r="AJ22" s="18">
        <v>3</v>
      </c>
      <c r="AK22" s="19">
        <v>4</v>
      </c>
      <c r="AL22" s="18">
        <v>3</v>
      </c>
      <c r="AM22" s="18">
        <v>2</v>
      </c>
      <c r="AN22" s="18">
        <v>2</v>
      </c>
      <c r="AO22" s="18">
        <v>4</v>
      </c>
      <c r="AP22" s="18">
        <v>3</v>
      </c>
      <c r="AQ22" s="18">
        <v>3</v>
      </c>
      <c r="AR22" s="19">
        <v>3</v>
      </c>
      <c r="AS22" s="18">
        <v>3</v>
      </c>
      <c r="AT22" s="18">
        <v>2</v>
      </c>
      <c r="AU22" s="18">
        <v>3</v>
      </c>
      <c r="AV22" s="18">
        <v>2</v>
      </c>
      <c r="AW22" s="18">
        <v>2</v>
      </c>
      <c r="AX22" s="18">
        <v>3</v>
      </c>
      <c r="AY22" s="18">
        <v>2</v>
      </c>
      <c r="AZ22" s="18">
        <v>2</v>
      </c>
      <c r="BA22" s="18">
        <v>2</v>
      </c>
      <c r="BB22" s="18">
        <v>2</v>
      </c>
      <c r="BC22" s="19">
        <v>2</v>
      </c>
      <c r="BD22">
        <f t="shared" si="0"/>
        <v>68</v>
      </c>
      <c r="BE22">
        <f t="shared" si="1"/>
        <v>64</v>
      </c>
    </row>
    <row r="23" spans="1:57">
      <c r="A23">
        <v>20616</v>
      </c>
      <c r="B23">
        <v>0</v>
      </c>
      <c r="C23">
        <v>1995</v>
      </c>
      <c r="D23" s="16">
        <v>44132.5550462963</v>
      </c>
      <c r="E23" s="16">
        <v>44148.642488425903</v>
      </c>
      <c r="F23" t="s">
        <v>159</v>
      </c>
      <c r="G23" t="s">
        <v>358</v>
      </c>
      <c r="H23">
        <v>4</v>
      </c>
      <c r="I23">
        <v>3</v>
      </c>
      <c r="J23">
        <v>4</v>
      </c>
      <c r="K23">
        <v>4</v>
      </c>
      <c r="L23">
        <v>2</v>
      </c>
      <c r="M23" s="17">
        <v>3</v>
      </c>
      <c r="N23">
        <v>3</v>
      </c>
      <c r="O23">
        <v>2</v>
      </c>
      <c r="P23">
        <v>2</v>
      </c>
      <c r="Q23">
        <v>4</v>
      </c>
      <c r="R23">
        <v>4</v>
      </c>
      <c r="S23">
        <v>3</v>
      </c>
      <c r="T23" s="17">
        <v>2</v>
      </c>
      <c r="U23">
        <v>3</v>
      </c>
      <c r="V23">
        <v>2</v>
      </c>
      <c r="W23">
        <v>2</v>
      </c>
      <c r="X23">
        <v>2</v>
      </c>
      <c r="Y23">
        <v>3</v>
      </c>
      <c r="Z23">
        <v>3</v>
      </c>
      <c r="AA23">
        <v>4</v>
      </c>
      <c r="AB23">
        <v>2</v>
      </c>
      <c r="AC23">
        <v>2</v>
      </c>
      <c r="AD23">
        <v>4</v>
      </c>
      <c r="AE23" s="17">
        <v>3</v>
      </c>
      <c r="AF23" s="18">
        <v>4</v>
      </c>
      <c r="AG23" s="18">
        <v>3</v>
      </c>
      <c r="AH23" s="18">
        <v>4</v>
      </c>
      <c r="AI23" s="18">
        <v>4</v>
      </c>
      <c r="AJ23" s="18">
        <v>2</v>
      </c>
      <c r="AK23" s="19">
        <v>3</v>
      </c>
      <c r="AL23" s="18">
        <v>3</v>
      </c>
      <c r="AM23" s="18">
        <v>2</v>
      </c>
      <c r="AN23" s="18">
        <v>3</v>
      </c>
      <c r="AO23" s="18">
        <v>4</v>
      </c>
      <c r="AP23" s="18">
        <v>4</v>
      </c>
      <c r="AQ23" s="18">
        <v>3</v>
      </c>
      <c r="AR23" s="19">
        <v>3</v>
      </c>
      <c r="AS23" s="18">
        <v>3</v>
      </c>
      <c r="AT23" s="18">
        <v>2</v>
      </c>
      <c r="AU23" s="18">
        <v>2</v>
      </c>
      <c r="AV23" s="18">
        <v>2</v>
      </c>
      <c r="AW23" s="18">
        <v>2</v>
      </c>
      <c r="AX23" s="18">
        <v>3</v>
      </c>
      <c r="AY23" s="18">
        <v>4</v>
      </c>
      <c r="AZ23" s="18">
        <v>2</v>
      </c>
      <c r="BA23" s="18">
        <v>2</v>
      </c>
      <c r="BB23" s="18">
        <v>4</v>
      </c>
      <c r="BC23" s="19">
        <v>3</v>
      </c>
      <c r="BD23">
        <f t="shared" si="0"/>
        <v>70</v>
      </c>
      <c r="BE23">
        <f t="shared" si="1"/>
        <v>71</v>
      </c>
    </row>
    <row r="24" spans="1:57">
      <c r="A24">
        <v>20547</v>
      </c>
      <c r="B24">
        <v>0</v>
      </c>
      <c r="C24">
        <v>1999</v>
      </c>
      <c r="D24" s="16">
        <v>44132.569085648101</v>
      </c>
      <c r="E24" s="16">
        <v>44141.7340625</v>
      </c>
      <c r="F24" t="s">
        <v>162</v>
      </c>
      <c r="G24" t="s">
        <v>359</v>
      </c>
      <c r="H24">
        <v>4</v>
      </c>
      <c r="I24">
        <v>4</v>
      </c>
      <c r="J24">
        <v>4</v>
      </c>
      <c r="K24">
        <v>4</v>
      </c>
      <c r="L24">
        <v>4</v>
      </c>
      <c r="M24" s="17">
        <v>2</v>
      </c>
      <c r="N24">
        <v>3</v>
      </c>
      <c r="O24">
        <v>4</v>
      </c>
      <c r="P24">
        <v>3</v>
      </c>
      <c r="Q24">
        <v>3</v>
      </c>
      <c r="R24">
        <v>3</v>
      </c>
      <c r="S24">
        <v>4</v>
      </c>
      <c r="T24" s="17">
        <v>2</v>
      </c>
      <c r="U24">
        <v>2</v>
      </c>
      <c r="V24">
        <v>2</v>
      </c>
      <c r="W24">
        <v>2</v>
      </c>
      <c r="X24">
        <v>3</v>
      </c>
      <c r="Y24">
        <v>3</v>
      </c>
      <c r="Z24">
        <v>4</v>
      </c>
      <c r="AA24">
        <v>4</v>
      </c>
      <c r="AB24">
        <v>2</v>
      </c>
      <c r="AC24">
        <v>3</v>
      </c>
      <c r="AD24">
        <v>3</v>
      </c>
      <c r="AE24" s="17">
        <v>2</v>
      </c>
      <c r="AF24" s="18">
        <v>4</v>
      </c>
      <c r="AG24" s="18">
        <v>3</v>
      </c>
      <c r="AH24" s="18">
        <v>3</v>
      </c>
      <c r="AI24" s="18">
        <v>4</v>
      </c>
      <c r="AJ24" s="18">
        <v>3</v>
      </c>
      <c r="AK24" s="19">
        <v>2</v>
      </c>
      <c r="AL24" s="18">
        <v>2</v>
      </c>
      <c r="AM24" s="18">
        <v>3</v>
      </c>
      <c r="AN24" s="18">
        <v>2</v>
      </c>
      <c r="AO24" s="18">
        <v>3</v>
      </c>
      <c r="AP24" s="18">
        <v>4</v>
      </c>
      <c r="AQ24" s="18">
        <v>4</v>
      </c>
      <c r="AR24" s="19">
        <v>1</v>
      </c>
      <c r="AS24" s="18">
        <v>1</v>
      </c>
      <c r="AT24" s="18">
        <v>1</v>
      </c>
      <c r="AU24" s="18">
        <v>2</v>
      </c>
      <c r="AV24" s="18">
        <v>4</v>
      </c>
      <c r="AW24" s="18">
        <v>4</v>
      </c>
      <c r="AX24" s="18">
        <v>4</v>
      </c>
      <c r="AY24" s="18">
        <v>4</v>
      </c>
      <c r="AZ24" s="18">
        <v>2</v>
      </c>
      <c r="BA24" s="18">
        <v>4</v>
      </c>
      <c r="BB24" s="18">
        <v>3</v>
      </c>
      <c r="BC24" s="19">
        <v>1</v>
      </c>
      <c r="BD24">
        <f t="shared" si="0"/>
        <v>74</v>
      </c>
      <c r="BE24">
        <f t="shared" si="1"/>
        <v>68</v>
      </c>
    </row>
    <row r="25" spans="1:57">
      <c r="A25">
        <v>20632</v>
      </c>
      <c r="B25">
        <v>0</v>
      </c>
      <c r="C25">
        <v>1995</v>
      </c>
      <c r="D25" s="16">
        <v>44132.574050925898</v>
      </c>
      <c r="E25" s="16">
        <v>44140.742256944402</v>
      </c>
      <c r="F25" t="s">
        <v>163</v>
      </c>
      <c r="G25" t="s">
        <v>360</v>
      </c>
      <c r="H25">
        <v>3</v>
      </c>
      <c r="I25">
        <v>3</v>
      </c>
      <c r="J25">
        <v>3</v>
      </c>
      <c r="K25">
        <v>3</v>
      </c>
      <c r="L25">
        <v>3</v>
      </c>
      <c r="M25" s="17">
        <v>3</v>
      </c>
      <c r="N25">
        <v>2</v>
      </c>
      <c r="O25">
        <v>2</v>
      </c>
      <c r="P25">
        <v>3</v>
      </c>
      <c r="Q25">
        <v>3</v>
      </c>
      <c r="R25">
        <v>3</v>
      </c>
      <c r="S25">
        <v>4</v>
      </c>
      <c r="T25" s="17">
        <v>2</v>
      </c>
      <c r="U25">
        <v>3</v>
      </c>
      <c r="V25">
        <v>2</v>
      </c>
      <c r="W25">
        <v>2</v>
      </c>
      <c r="X25">
        <v>2</v>
      </c>
      <c r="Y25">
        <v>3</v>
      </c>
      <c r="Z25">
        <v>4</v>
      </c>
      <c r="AA25">
        <v>3</v>
      </c>
      <c r="AB25">
        <v>3</v>
      </c>
      <c r="AC25">
        <v>3</v>
      </c>
      <c r="AD25">
        <v>3</v>
      </c>
      <c r="AE25" s="17">
        <v>3</v>
      </c>
      <c r="AF25" s="18">
        <v>3</v>
      </c>
      <c r="AG25" s="18">
        <v>3</v>
      </c>
      <c r="AH25" s="18">
        <v>3</v>
      </c>
      <c r="AI25" s="18">
        <v>3</v>
      </c>
      <c r="AJ25" s="18">
        <v>3</v>
      </c>
      <c r="AK25" s="19">
        <v>3</v>
      </c>
      <c r="AL25" s="18">
        <v>3</v>
      </c>
      <c r="AM25" s="18">
        <v>2</v>
      </c>
      <c r="AN25" s="18">
        <v>3</v>
      </c>
      <c r="AO25" s="18">
        <v>4</v>
      </c>
      <c r="AP25" s="18">
        <v>3</v>
      </c>
      <c r="AQ25" s="18">
        <v>4</v>
      </c>
      <c r="AR25" s="19">
        <v>2</v>
      </c>
      <c r="AS25" s="18">
        <v>3</v>
      </c>
      <c r="AT25" s="18">
        <v>2</v>
      </c>
      <c r="AU25" s="18">
        <v>2</v>
      </c>
      <c r="AV25" s="18">
        <v>2</v>
      </c>
      <c r="AW25" s="18">
        <v>3</v>
      </c>
      <c r="AX25" s="18">
        <v>4</v>
      </c>
      <c r="AY25" s="18">
        <v>3</v>
      </c>
      <c r="AZ25" s="18">
        <v>3</v>
      </c>
      <c r="BA25" s="18">
        <v>3</v>
      </c>
      <c r="BB25" s="18">
        <v>3</v>
      </c>
      <c r="BC25" s="19">
        <v>3</v>
      </c>
      <c r="BD25">
        <f t="shared" si="0"/>
        <v>68</v>
      </c>
      <c r="BE25">
        <f t="shared" si="1"/>
        <v>70</v>
      </c>
    </row>
    <row r="26" spans="1:57">
      <c r="A26">
        <v>20593</v>
      </c>
      <c r="B26">
        <v>1</v>
      </c>
      <c r="C26">
        <v>1997</v>
      </c>
      <c r="D26" s="16">
        <v>44132.575393518498</v>
      </c>
      <c r="E26" s="16">
        <v>44149.635532407403</v>
      </c>
      <c r="F26" t="s">
        <v>164</v>
      </c>
      <c r="G26" t="s">
        <v>361</v>
      </c>
      <c r="H26">
        <v>3</v>
      </c>
      <c r="I26">
        <v>3</v>
      </c>
      <c r="J26">
        <v>3</v>
      </c>
      <c r="K26">
        <v>2</v>
      </c>
      <c r="L26">
        <v>3</v>
      </c>
      <c r="M26" s="17">
        <v>3</v>
      </c>
      <c r="N26">
        <v>4</v>
      </c>
      <c r="O26">
        <v>3</v>
      </c>
      <c r="P26">
        <v>2</v>
      </c>
      <c r="Q26">
        <v>3</v>
      </c>
      <c r="R26">
        <v>4</v>
      </c>
      <c r="S26">
        <v>3</v>
      </c>
      <c r="T26" s="17">
        <v>2</v>
      </c>
      <c r="U26">
        <v>3</v>
      </c>
      <c r="V26">
        <v>2</v>
      </c>
      <c r="W26">
        <v>2</v>
      </c>
      <c r="X26">
        <v>2</v>
      </c>
      <c r="Y26">
        <v>2</v>
      </c>
      <c r="Z26">
        <v>2</v>
      </c>
      <c r="AA26">
        <v>3</v>
      </c>
      <c r="AB26">
        <v>3</v>
      </c>
      <c r="AC26">
        <v>3</v>
      </c>
      <c r="AD26">
        <v>3</v>
      </c>
      <c r="AE26" s="17">
        <v>3</v>
      </c>
      <c r="AF26" s="18">
        <v>2</v>
      </c>
      <c r="AG26" s="18">
        <v>3</v>
      </c>
      <c r="AH26" s="18">
        <v>3</v>
      </c>
      <c r="AI26" s="18">
        <v>3</v>
      </c>
      <c r="AJ26" s="18">
        <v>2</v>
      </c>
      <c r="AK26" s="19">
        <v>2</v>
      </c>
      <c r="AL26" s="18">
        <v>3</v>
      </c>
      <c r="AM26" s="18">
        <v>2</v>
      </c>
      <c r="AN26" s="18">
        <v>2</v>
      </c>
      <c r="AO26" s="18">
        <v>2</v>
      </c>
      <c r="AP26" s="18">
        <v>3</v>
      </c>
      <c r="AQ26" s="18">
        <v>3</v>
      </c>
      <c r="AR26" s="19">
        <v>2</v>
      </c>
      <c r="AS26" s="18">
        <v>2</v>
      </c>
      <c r="AT26" s="18">
        <v>2</v>
      </c>
      <c r="AU26" s="18">
        <v>2</v>
      </c>
      <c r="AV26" s="18">
        <v>2</v>
      </c>
      <c r="AW26" s="18">
        <v>2</v>
      </c>
      <c r="AX26" s="18">
        <v>2</v>
      </c>
      <c r="AY26" s="18">
        <v>2</v>
      </c>
      <c r="AZ26" s="18">
        <v>3</v>
      </c>
      <c r="BA26" s="18">
        <v>3</v>
      </c>
      <c r="BB26" s="18">
        <v>2</v>
      </c>
      <c r="BC26" s="19">
        <v>3</v>
      </c>
      <c r="BD26">
        <f t="shared" si="0"/>
        <v>66</v>
      </c>
      <c r="BE26">
        <f t="shared" si="1"/>
        <v>57</v>
      </c>
    </row>
    <row r="27" spans="1:57">
      <c r="A27">
        <v>19963</v>
      </c>
      <c r="B27">
        <v>0</v>
      </c>
      <c r="C27">
        <v>1993</v>
      </c>
      <c r="D27" s="16">
        <v>44132.627025463</v>
      </c>
      <c r="E27" s="16">
        <v>44148.987094907403</v>
      </c>
      <c r="F27" t="s">
        <v>169</v>
      </c>
      <c r="G27" t="s">
        <v>224</v>
      </c>
      <c r="H27">
        <v>4</v>
      </c>
      <c r="I27">
        <v>4</v>
      </c>
      <c r="J27">
        <v>3</v>
      </c>
      <c r="K27">
        <v>3</v>
      </c>
      <c r="L27">
        <v>2</v>
      </c>
      <c r="M27" s="17">
        <v>4</v>
      </c>
      <c r="N27">
        <v>3</v>
      </c>
      <c r="O27">
        <v>2</v>
      </c>
      <c r="P27">
        <v>3</v>
      </c>
      <c r="Q27">
        <v>3</v>
      </c>
      <c r="R27">
        <v>3</v>
      </c>
      <c r="S27">
        <v>3</v>
      </c>
      <c r="T27" s="17">
        <v>3</v>
      </c>
      <c r="U27">
        <v>3</v>
      </c>
      <c r="V27">
        <v>2</v>
      </c>
      <c r="W27">
        <v>3</v>
      </c>
      <c r="X27">
        <v>2</v>
      </c>
      <c r="Y27">
        <v>2</v>
      </c>
      <c r="Z27">
        <v>2</v>
      </c>
      <c r="AA27">
        <v>3</v>
      </c>
      <c r="AB27">
        <v>2</v>
      </c>
      <c r="AC27">
        <v>3</v>
      </c>
      <c r="AD27">
        <v>2</v>
      </c>
      <c r="AE27" s="17">
        <v>3</v>
      </c>
      <c r="AF27" s="18">
        <v>4</v>
      </c>
      <c r="AG27" s="18">
        <v>4</v>
      </c>
      <c r="AH27" s="18">
        <v>2</v>
      </c>
      <c r="AI27" s="18">
        <v>3</v>
      </c>
      <c r="AJ27" s="18">
        <v>3</v>
      </c>
      <c r="AK27" s="19">
        <v>3</v>
      </c>
      <c r="AL27" s="18">
        <v>3</v>
      </c>
      <c r="AM27" s="18">
        <v>2</v>
      </c>
      <c r="AN27" s="18">
        <v>3</v>
      </c>
      <c r="AO27" s="18">
        <v>3</v>
      </c>
      <c r="AP27" s="18">
        <v>3</v>
      </c>
      <c r="AQ27" s="18">
        <v>3</v>
      </c>
      <c r="AR27" s="19">
        <v>3</v>
      </c>
      <c r="AS27" s="18">
        <v>2</v>
      </c>
      <c r="AT27" s="18">
        <v>1</v>
      </c>
      <c r="AU27" s="18">
        <v>4</v>
      </c>
      <c r="AV27" s="18">
        <v>2</v>
      </c>
      <c r="AW27" s="18">
        <v>2</v>
      </c>
      <c r="AX27" s="18">
        <v>3</v>
      </c>
      <c r="AY27" s="18">
        <v>3</v>
      </c>
      <c r="AZ27" s="18">
        <v>2</v>
      </c>
      <c r="BA27" s="18">
        <v>2</v>
      </c>
      <c r="BB27" s="18">
        <v>1</v>
      </c>
      <c r="BC27" s="19">
        <v>2</v>
      </c>
      <c r="BD27">
        <f t="shared" si="0"/>
        <v>67</v>
      </c>
      <c r="BE27">
        <f t="shared" si="1"/>
        <v>63</v>
      </c>
    </row>
    <row r="28" spans="1:57">
      <c r="A28">
        <v>20814</v>
      </c>
      <c r="B28">
        <v>0</v>
      </c>
      <c r="C28">
        <v>1997</v>
      </c>
      <c r="D28" s="16">
        <v>44132.840787036999</v>
      </c>
      <c r="E28" s="16">
        <v>44149.473796296297</v>
      </c>
      <c r="F28" t="s">
        <v>95</v>
      </c>
      <c r="G28" t="s">
        <v>125</v>
      </c>
      <c r="H28">
        <v>4</v>
      </c>
      <c r="I28">
        <v>3</v>
      </c>
      <c r="J28">
        <v>4</v>
      </c>
      <c r="K28">
        <v>3</v>
      </c>
      <c r="L28">
        <v>1</v>
      </c>
      <c r="M28" s="17">
        <v>4</v>
      </c>
      <c r="N28">
        <v>3</v>
      </c>
      <c r="O28">
        <v>2</v>
      </c>
      <c r="P28">
        <v>2</v>
      </c>
      <c r="Q28">
        <v>2</v>
      </c>
      <c r="R28">
        <v>4</v>
      </c>
      <c r="S28">
        <v>4</v>
      </c>
      <c r="T28" s="17">
        <v>2</v>
      </c>
      <c r="U28">
        <v>2</v>
      </c>
      <c r="V28">
        <v>1</v>
      </c>
      <c r="W28">
        <v>1</v>
      </c>
      <c r="X28">
        <v>1</v>
      </c>
      <c r="Y28">
        <v>2</v>
      </c>
      <c r="Z28">
        <v>4</v>
      </c>
      <c r="AA28">
        <v>2</v>
      </c>
      <c r="AB28">
        <v>3</v>
      </c>
      <c r="AC28">
        <v>4</v>
      </c>
      <c r="AD28">
        <v>4</v>
      </c>
      <c r="AE28" s="17">
        <v>2</v>
      </c>
      <c r="AF28" s="18">
        <v>2</v>
      </c>
      <c r="AG28" s="18">
        <v>2</v>
      </c>
      <c r="AH28" s="18">
        <v>2</v>
      </c>
      <c r="AI28" s="18">
        <v>2</v>
      </c>
      <c r="AJ28" s="18">
        <v>2</v>
      </c>
      <c r="AK28" s="19">
        <v>4</v>
      </c>
      <c r="AL28" s="18">
        <v>2</v>
      </c>
      <c r="AM28" s="18">
        <v>2</v>
      </c>
      <c r="AN28" s="18">
        <v>2</v>
      </c>
      <c r="AO28" s="18">
        <v>3</v>
      </c>
      <c r="AP28" s="18">
        <v>3</v>
      </c>
      <c r="AQ28" s="18">
        <v>3</v>
      </c>
      <c r="AR28" s="19">
        <v>2</v>
      </c>
      <c r="AS28" s="18">
        <v>4</v>
      </c>
      <c r="AT28" s="18">
        <v>2</v>
      </c>
      <c r="AU28" s="18">
        <v>2</v>
      </c>
      <c r="AV28" s="18">
        <v>1</v>
      </c>
      <c r="AW28" s="18">
        <v>2</v>
      </c>
      <c r="AX28" s="18">
        <v>3</v>
      </c>
      <c r="AY28" s="18">
        <v>2</v>
      </c>
      <c r="AZ28" s="18">
        <v>2</v>
      </c>
      <c r="BA28" s="18">
        <v>4</v>
      </c>
      <c r="BB28" s="18">
        <v>2</v>
      </c>
      <c r="BC28" s="19">
        <v>2</v>
      </c>
      <c r="BD28">
        <f t="shared" si="0"/>
        <v>64</v>
      </c>
      <c r="BE28">
        <f t="shared" si="1"/>
        <v>57</v>
      </c>
    </row>
    <row r="29" spans="1:57">
      <c r="A29">
        <v>20905</v>
      </c>
      <c r="B29">
        <v>1</v>
      </c>
      <c r="C29">
        <v>1997</v>
      </c>
      <c r="D29" s="16">
        <v>44132.863101851799</v>
      </c>
      <c r="E29" s="16">
        <v>44144.490324074097</v>
      </c>
      <c r="F29" t="s">
        <v>184</v>
      </c>
      <c r="G29" t="s">
        <v>358</v>
      </c>
      <c r="H29">
        <v>2</v>
      </c>
      <c r="I29">
        <v>3</v>
      </c>
      <c r="J29">
        <v>3</v>
      </c>
      <c r="K29">
        <v>2</v>
      </c>
      <c r="L29">
        <v>2</v>
      </c>
      <c r="M29" s="17">
        <v>2</v>
      </c>
      <c r="N29">
        <v>2</v>
      </c>
      <c r="O29">
        <v>3</v>
      </c>
      <c r="P29">
        <v>1</v>
      </c>
      <c r="Q29">
        <v>2</v>
      </c>
      <c r="R29">
        <v>3</v>
      </c>
      <c r="S29">
        <v>2</v>
      </c>
      <c r="T29" s="17">
        <v>2</v>
      </c>
      <c r="U29">
        <v>3</v>
      </c>
      <c r="V29">
        <v>3</v>
      </c>
      <c r="W29">
        <v>1</v>
      </c>
      <c r="X29">
        <v>3</v>
      </c>
      <c r="Y29">
        <v>2</v>
      </c>
      <c r="Z29">
        <v>1</v>
      </c>
      <c r="AA29">
        <v>2</v>
      </c>
      <c r="AB29">
        <v>2</v>
      </c>
      <c r="AC29">
        <v>2</v>
      </c>
      <c r="AD29">
        <v>3</v>
      </c>
      <c r="AE29" s="17">
        <v>3</v>
      </c>
      <c r="AF29" s="18">
        <v>2</v>
      </c>
      <c r="AG29" s="18">
        <v>3</v>
      </c>
      <c r="AH29" s="18">
        <v>3</v>
      </c>
      <c r="AI29" s="18">
        <v>2</v>
      </c>
      <c r="AJ29" s="18">
        <v>2</v>
      </c>
      <c r="AK29" s="19">
        <v>2</v>
      </c>
      <c r="AL29" s="18">
        <v>2</v>
      </c>
      <c r="AM29" s="18">
        <v>3</v>
      </c>
      <c r="AN29" s="18">
        <v>2</v>
      </c>
      <c r="AO29" s="18">
        <v>2</v>
      </c>
      <c r="AP29" s="18">
        <v>3</v>
      </c>
      <c r="AQ29" s="18">
        <v>2</v>
      </c>
      <c r="AR29" s="19">
        <v>3</v>
      </c>
      <c r="AS29" s="18">
        <v>3</v>
      </c>
      <c r="AT29" s="18">
        <v>2</v>
      </c>
      <c r="AU29" s="18">
        <v>2</v>
      </c>
      <c r="AV29" s="18">
        <v>2</v>
      </c>
      <c r="AW29" s="18">
        <v>2</v>
      </c>
      <c r="AX29" s="18">
        <v>1</v>
      </c>
      <c r="AY29" s="18">
        <v>1</v>
      </c>
      <c r="AZ29" s="18">
        <v>2</v>
      </c>
      <c r="BA29" s="18">
        <v>3</v>
      </c>
      <c r="BB29" s="18">
        <v>3</v>
      </c>
      <c r="BC29" s="19">
        <v>3</v>
      </c>
      <c r="BD29">
        <f t="shared" si="0"/>
        <v>54</v>
      </c>
      <c r="BE29">
        <f t="shared" si="1"/>
        <v>55</v>
      </c>
    </row>
    <row r="30" spans="1:57">
      <c r="A30">
        <v>20914</v>
      </c>
      <c r="B30">
        <v>0</v>
      </c>
      <c r="C30">
        <v>1979</v>
      </c>
      <c r="D30" s="16">
        <v>44132.895069444399</v>
      </c>
      <c r="E30" s="16">
        <v>44143.987349536997</v>
      </c>
      <c r="F30" t="s">
        <v>97</v>
      </c>
      <c r="G30" t="s">
        <v>99</v>
      </c>
      <c r="H30">
        <v>4</v>
      </c>
      <c r="I30">
        <v>4</v>
      </c>
      <c r="J30">
        <v>4</v>
      </c>
      <c r="K30">
        <v>4</v>
      </c>
      <c r="L30">
        <v>4</v>
      </c>
      <c r="M30" s="17">
        <v>3</v>
      </c>
      <c r="N30">
        <v>3</v>
      </c>
      <c r="O30">
        <v>3</v>
      </c>
      <c r="P30">
        <v>3</v>
      </c>
      <c r="Q30">
        <v>3</v>
      </c>
      <c r="R30">
        <v>4</v>
      </c>
      <c r="S30">
        <v>4</v>
      </c>
      <c r="T30" s="17">
        <v>4</v>
      </c>
      <c r="U30">
        <v>3</v>
      </c>
      <c r="V30">
        <v>2</v>
      </c>
      <c r="W30">
        <v>2</v>
      </c>
      <c r="X30">
        <v>2</v>
      </c>
      <c r="Y30">
        <v>2</v>
      </c>
      <c r="Z30">
        <v>3</v>
      </c>
      <c r="AA30">
        <v>1</v>
      </c>
      <c r="AB30">
        <v>3</v>
      </c>
      <c r="AC30">
        <v>4</v>
      </c>
      <c r="AD30">
        <v>4</v>
      </c>
      <c r="AE30" s="17">
        <v>2</v>
      </c>
      <c r="AF30" s="18">
        <v>2</v>
      </c>
      <c r="AG30" s="18">
        <v>4</v>
      </c>
      <c r="AH30" s="18">
        <v>4</v>
      </c>
      <c r="AI30" s="18">
        <v>4</v>
      </c>
      <c r="AJ30" s="18">
        <v>4</v>
      </c>
      <c r="AK30" s="19">
        <v>3</v>
      </c>
      <c r="AL30" s="18">
        <v>2</v>
      </c>
      <c r="AM30" s="18">
        <v>4</v>
      </c>
      <c r="AN30" s="18">
        <v>4</v>
      </c>
      <c r="AO30" s="18">
        <v>3</v>
      </c>
      <c r="AP30" s="18">
        <v>4</v>
      </c>
      <c r="AQ30" s="18">
        <v>4</v>
      </c>
      <c r="AR30" s="19">
        <v>4</v>
      </c>
      <c r="AS30" s="18">
        <v>4</v>
      </c>
      <c r="AT30" s="18">
        <v>2</v>
      </c>
      <c r="AU30" s="18">
        <v>2</v>
      </c>
      <c r="AV30" s="18">
        <v>2</v>
      </c>
      <c r="AW30" s="18">
        <v>2</v>
      </c>
      <c r="AX30" s="18">
        <v>3</v>
      </c>
      <c r="AY30" s="18">
        <v>3</v>
      </c>
      <c r="AZ30" s="18">
        <v>4</v>
      </c>
      <c r="BA30" s="18">
        <v>4</v>
      </c>
      <c r="BB30" s="18">
        <v>4</v>
      </c>
      <c r="BC30" s="19">
        <v>2</v>
      </c>
      <c r="BD30">
        <f t="shared" si="0"/>
        <v>75</v>
      </c>
      <c r="BE30">
        <f t="shared" si="1"/>
        <v>78</v>
      </c>
    </row>
    <row r="31" spans="1:57">
      <c r="A31">
        <v>21271</v>
      </c>
      <c r="B31">
        <v>0</v>
      </c>
      <c r="C31">
        <v>1995</v>
      </c>
      <c r="D31" s="16">
        <v>44133.608865740702</v>
      </c>
      <c r="E31" s="16">
        <v>44143.464560185203</v>
      </c>
      <c r="F31" t="s">
        <v>97</v>
      </c>
      <c r="G31" t="s">
        <v>97</v>
      </c>
      <c r="H31">
        <v>3</v>
      </c>
      <c r="I31">
        <v>4</v>
      </c>
      <c r="J31">
        <v>2</v>
      </c>
      <c r="K31">
        <v>3</v>
      </c>
      <c r="L31">
        <v>1</v>
      </c>
      <c r="M31" s="17">
        <v>1</v>
      </c>
      <c r="N31">
        <v>3</v>
      </c>
      <c r="O31">
        <v>1</v>
      </c>
      <c r="P31">
        <v>1</v>
      </c>
      <c r="Q31">
        <v>2</v>
      </c>
      <c r="R31">
        <v>4</v>
      </c>
      <c r="S31">
        <v>4</v>
      </c>
      <c r="T31" s="17">
        <v>3</v>
      </c>
      <c r="U31">
        <v>4</v>
      </c>
      <c r="V31">
        <v>1</v>
      </c>
      <c r="W31">
        <v>2</v>
      </c>
      <c r="X31">
        <v>1</v>
      </c>
      <c r="Y31">
        <v>2</v>
      </c>
      <c r="Z31">
        <v>3</v>
      </c>
      <c r="AA31">
        <v>3</v>
      </c>
      <c r="AB31">
        <v>3</v>
      </c>
      <c r="AC31">
        <v>2</v>
      </c>
      <c r="AD31">
        <v>1</v>
      </c>
      <c r="AE31" s="17">
        <v>2</v>
      </c>
      <c r="AF31" s="18">
        <v>3</v>
      </c>
      <c r="AG31" s="18">
        <v>3</v>
      </c>
      <c r="AH31" s="18">
        <v>3</v>
      </c>
      <c r="AI31" s="18">
        <v>2</v>
      </c>
      <c r="AJ31" s="18">
        <v>1</v>
      </c>
      <c r="AK31" s="19">
        <v>1</v>
      </c>
      <c r="AL31" s="18">
        <v>3</v>
      </c>
      <c r="AM31" s="18">
        <v>1</v>
      </c>
      <c r="AN31" s="18">
        <v>1</v>
      </c>
      <c r="AO31" s="18">
        <v>1</v>
      </c>
      <c r="AP31" s="18">
        <v>3</v>
      </c>
      <c r="AQ31" s="18">
        <v>4</v>
      </c>
      <c r="AR31" s="19">
        <v>3</v>
      </c>
      <c r="AS31" s="18">
        <v>4</v>
      </c>
      <c r="AT31" s="18">
        <v>1</v>
      </c>
      <c r="AU31" s="18">
        <v>2</v>
      </c>
      <c r="AV31" s="18">
        <v>1</v>
      </c>
      <c r="AW31" s="18">
        <v>2</v>
      </c>
      <c r="AX31" s="18">
        <v>4</v>
      </c>
      <c r="AY31" s="18">
        <v>3</v>
      </c>
      <c r="AZ31" s="18">
        <v>2</v>
      </c>
      <c r="BA31" s="18">
        <v>3</v>
      </c>
      <c r="BB31" s="18">
        <v>2</v>
      </c>
      <c r="BC31" s="19">
        <v>2</v>
      </c>
      <c r="BD31">
        <f t="shared" si="0"/>
        <v>56</v>
      </c>
      <c r="BE31">
        <f t="shared" si="1"/>
        <v>55</v>
      </c>
    </row>
    <row r="32" spans="1:57">
      <c r="A32">
        <v>21391</v>
      </c>
      <c r="B32">
        <v>0</v>
      </c>
      <c r="C32">
        <v>1996</v>
      </c>
      <c r="D32" s="16">
        <v>44133.742013888899</v>
      </c>
      <c r="E32" s="16">
        <v>44143.493078703701</v>
      </c>
      <c r="F32" t="s">
        <v>99</v>
      </c>
      <c r="G32" t="s">
        <v>99</v>
      </c>
      <c r="H32">
        <v>2</v>
      </c>
      <c r="I32">
        <v>1</v>
      </c>
      <c r="J32">
        <v>1</v>
      </c>
      <c r="K32">
        <v>1</v>
      </c>
      <c r="L32">
        <v>2</v>
      </c>
      <c r="M32" s="17">
        <v>1</v>
      </c>
      <c r="N32">
        <v>2</v>
      </c>
      <c r="O32">
        <v>3</v>
      </c>
      <c r="P32">
        <v>1</v>
      </c>
      <c r="Q32">
        <v>1</v>
      </c>
      <c r="R32">
        <v>1</v>
      </c>
      <c r="S32">
        <v>1</v>
      </c>
      <c r="T32" s="17">
        <v>1</v>
      </c>
      <c r="U32">
        <v>2</v>
      </c>
      <c r="V32">
        <v>1</v>
      </c>
      <c r="W32">
        <v>2</v>
      </c>
      <c r="X32">
        <v>2</v>
      </c>
      <c r="Y32">
        <v>2</v>
      </c>
      <c r="Z32">
        <v>1</v>
      </c>
      <c r="AA32">
        <v>2</v>
      </c>
      <c r="AB32">
        <v>2</v>
      </c>
      <c r="AC32">
        <v>4</v>
      </c>
      <c r="AD32">
        <v>2</v>
      </c>
      <c r="AE32" s="17">
        <v>2</v>
      </c>
      <c r="AF32" s="18">
        <v>3</v>
      </c>
      <c r="AG32" s="18">
        <v>1</v>
      </c>
      <c r="AH32" s="18">
        <v>1</v>
      </c>
      <c r="AI32" s="18">
        <v>1</v>
      </c>
      <c r="AJ32" s="18">
        <v>2</v>
      </c>
      <c r="AK32" s="19">
        <v>2</v>
      </c>
      <c r="AL32" s="18">
        <v>2</v>
      </c>
      <c r="AM32" s="18">
        <v>2</v>
      </c>
      <c r="AN32" s="18">
        <v>1</v>
      </c>
      <c r="AO32" s="18">
        <v>2</v>
      </c>
      <c r="AP32" s="18">
        <v>2</v>
      </c>
      <c r="AQ32" s="18">
        <v>4</v>
      </c>
      <c r="AR32" s="19">
        <v>1</v>
      </c>
      <c r="AS32" s="18">
        <v>3</v>
      </c>
      <c r="AT32" s="18">
        <v>2</v>
      </c>
      <c r="AU32" s="18">
        <v>3</v>
      </c>
      <c r="AV32" s="18">
        <v>2</v>
      </c>
      <c r="AW32" s="18">
        <v>2</v>
      </c>
      <c r="AX32" s="18">
        <v>3</v>
      </c>
      <c r="AY32" s="18">
        <v>2</v>
      </c>
      <c r="AZ32" s="18">
        <v>2</v>
      </c>
      <c r="BA32" s="18">
        <v>4</v>
      </c>
      <c r="BB32" s="18">
        <v>1</v>
      </c>
      <c r="BC32" s="19">
        <v>2</v>
      </c>
      <c r="BD32">
        <f t="shared" si="0"/>
        <v>40</v>
      </c>
      <c r="BE32">
        <f t="shared" si="1"/>
        <v>50</v>
      </c>
    </row>
    <row r="33" spans="1:57">
      <c r="A33">
        <v>21492</v>
      </c>
      <c r="B33">
        <v>1</v>
      </c>
      <c r="C33">
        <v>1969</v>
      </c>
      <c r="D33" s="16">
        <v>44133.871076388903</v>
      </c>
      <c r="E33" s="16">
        <v>44145.867673611101</v>
      </c>
      <c r="F33" t="s">
        <v>206</v>
      </c>
      <c r="G33" t="s">
        <v>102</v>
      </c>
      <c r="H33">
        <v>2</v>
      </c>
      <c r="I33">
        <v>2</v>
      </c>
      <c r="J33">
        <v>1</v>
      </c>
      <c r="K33">
        <v>2</v>
      </c>
      <c r="L33">
        <v>2</v>
      </c>
      <c r="M33" s="17">
        <v>2</v>
      </c>
      <c r="N33">
        <v>2</v>
      </c>
      <c r="O33">
        <v>1</v>
      </c>
      <c r="P33">
        <v>1</v>
      </c>
      <c r="Q33">
        <v>1</v>
      </c>
      <c r="R33">
        <v>2</v>
      </c>
      <c r="S33">
        <v>3</v>
      </c>
      <c r="T33" s="17">
        <v>2</v>
      </c>
      <c r="U33">
        <v>2</v>
      </c>
      <c r="V33">
        <v>1</v>
      </c>
      <c r="W33">
        <v>2</v>
      </c>
      <c r="X33">
        <v>1</v>
      </c>
      <c r="Y33">
        <v>1</v>
      </c>
      <c r="Z33">
        <v>2</v>
      </c>
      <c r="AA33">
        <v>1</v>
      </c>
      <c r="AB33">
        <v>1</v>
      </c>
      <c r="AC33">
        <v>4</v>
      </c>
      <c r="AD33">
        <v>1</v>
      </c>
      <c r="AE33" s="17">
        <v>1</v>
      </c>
      <c r="AF33" s="18">
        <v>2</v>
      </c>
      <c r="AG33" s="18">
        <v>2</v>
      </c>
      <c r="AH33" s="18">
        <v>1</v>
      </c>
      <c r="AI33" s="18">
        <v>2</v>
      </c>
      <c r="AJ33" s="18">
        <v>2</v>
      </c>
      <c r="AK33" s="19">
        <v>2</v>
      </c>
      <c r="AL33" s="18">
        <v>2</v>
      </c>
      <c r="AM33" s="18">
        <v>2</v>
      </c>
      <c r="AN33" s="18">
        <v>2</v>
      </c>
      <c r="AO33" s="18">
        <v>2</v>
      </c>
      <c r="AP33" s="18">
        <v>2</v>
      </c>
      <c r="AQ33" s="18">
        <v>2</v>
      </c>
      <c r="AR33" s="19">
        <v>3</v>
      </c>
      <c r="AS33" s="18">
        <v>2</v>
      </c>
      <c r="AT33" s="18">
        <v>2</v>
      </c>
      <c r="AU33" s="18">
        <v>2</v>
      </c>
      <c r="AV33" s="18">
        <v>2</v>
      </c>
      <c r="AW33" s="18">
        <v>2</v>
      </c>
      <c r="AX33" s="18">
        <v>2</v>
      </c>
      <c r="AY33" s="18">
        <v>2</v>
      </c>
      <c r="AZ33" s="18">
        <v>1</v>
      </c>
      <c r="BA33" s="18">
        <v>4</v>
      </c>
      <c r="BB33" s="18">
        <v>2</v>
      </c>
      <c r="BC33" s="19">
        <v>1</v>
      </c>
      <c r="BD33">
        <f t="shared" si="0"/>
        <v>40</v>
      </c>
      <c r="BE33">
        <f t="shared" si="1"/>
        <v>48</v>
      </c>
    </row>
    <row r="34" spans="1:57">
      <c r="A34">
        <v>21622</v>
      </c>
      <c r="B34">
        <v>0</v>
      </c>
      <c r="C34">
        <v>1967</v>
      </c>
      <c r="D34" s="16">
        <v>44134.433090277802</v>
      </c>
      <c r="E34" s="16">
        <v>44144.707106481503</v>
      </c>
      <c r="F34" t="s">
        <v>208</v>
      </c>
      <c r="G34" t="s">
        <v>195</v>
      </c>
      <c r="H34">
        <v>4</v>
      </c>
      <c r="I34">
        <v>2</v>
      </c>
      <c r="J34">
        <v>3</v>
      </c>
      <c r="K34">
        <v>1</v>
      </c>
      <c r="L34">
        <v>1</v>
      </c>
      <c r="M34" s="17">
        <v>3</v>
      </c>
      <c r="N34">
        <v>2</v>
      </c>
      <c r="O34">
        <v>2</v>
      </c>
      <c r="P34">
        <v>2</v>
      </c>
      <c r="Q34">
        <v>2</v>
      </c>
      <c r="R34">
        <v>2</v>
      </c>
      <c r="S34">
        <v>3</v>
      </c>
      <c r="T34" s="17">
        <v>3</v>
      </c>
      <c r="U34">
        <v>3</v>
      </c>
      <c r="V34">
        <v>1</v>
      </c>
      <c r="W34">
        <v>2</v>
      </c>
      <c r="X34">
        <v>1</v>
      </c>
      <c r="Y34">
        <v>2</v>
      </c>
      <c r="Z34">
        <v>2</v>
      </c>
      <c r="AA34">
        <v>2</v>
      </c>
      <c r="AB34">
        <v>1</v>
      </c>
      <c r="AC34">
        <v>4</v>
      </c>
      <c r="AD34">
        <v>3</v>
      </c>
      <c r="AE34" s="17">
        <v>1</v>
      </c>
      <c r="AF34" s="18">
        <v>4</v>
      </c>
      <c r="AG34" s="18">
        <v>2</v>
      </c>
      <c r="AH34" s="18">
        <v>3</v>
      </c>
      <c r="AI34" s="18">
        <v>2</v>
      </c>
      <c r="AJ34" s="18">
        <v>2</v>
      </c>
      <c r="AK34" s="19">
        <v>3</v>
      </c>
      <c r="AL34" s="18">
        <v>2</v>
      </c>
      <c r="AM34" s="18">
        <v>2</v>
      </c>
      <c r="AN34" s="18">
        <v>2</v>
      </c>
      <c r="AO34" s="18">
        <v>3</v>
      </c>
      <c r="AP34" s="18">
        <v>3</v>
      </c>
      <c r="AQ34" s="18">
        <v>3</v>
      </c>
      <c r="AR34" s="19">
        <v>3</v>
      </c>
      <c r="AS34" s="18">
        <v>2</v>
      </c>
      <c r="AT34" s="18">
        <v>2</v>
      </c>
      <c r="AU34" s="18">
        <v>2</v>
      </c>
      <c r="AV34" s="18">
        <v>2</v>
      </c>
      <c r="AW34" s="18">
        <v>2</v>
      </c>
      <c r="AX34" s="18">
        <v>2</v>
      </c>
      <c r="AY34" s="18">
        <v>2</v>
      </c>
      <c r="AZ34" s="18">
        <v>1</v>
      </c>
      <c r="BA34" s="18">
        <v>3</v>
      </c>
      <c r="BB34" s="18">
        <v>3</v>
      </c>
      <c r="BC34" s="19">
        <v>2</v>
      </c>
      <c r="BD34">
        <f t="shared" si="0"/>
        <v>52</v>
      </c>
      <c r="BE34">
        <f t="shared" si="1"/>
        <v>57</v>
      </c>
    </row>
    <row r="35" spans="1:57">
      <c r="A35">
        <v>21556</v>
      </c>
      <c r="B35">
        <v>0</v>
      </c>
      <c r="C35">
        <v>1988</v>
      </c>
      <c r="D35" s="16">
        <v>44134.5143171296</v>
      </c>
      <c r="E35" s="16">
        <v>44146.219571759299</v>
      </c>
      <c r="F35" t="s">
        <v>212</v>
      </c>
      <c r="G35" t="s">
        <v>362</v>
      </c>
      <c r="H35">
        <v>4</v>
      </c>
      <c r="I35">
        <v>1</v>
      </c>
      <c r="J35">
        <v>1</v>
      </c>
      <c r="K35">
        <v>1</v>
      </c>
      <c r="L35">
        <v>2</v>
      </c>
      <c r="M35" s="17">
        <v>2</v>
      </c>
      <c r="N35">
        <v>2</v>
      </c>
      <c r="O35">
        <v>2</v>
      </c>
      <c r="P35">
        <v>2</v>
      </c>
      <c r="Q35">
        <v>1</v>
      </c>
      <c r="R35">
        <v>3</v>
      </c>
      <c r="S35">
        <v>3</v>
      </c>
      <c r="T35" s="17">
        <v>1</v>
      </c>
      <c r="U35">
        <v>2</v>
      </c>
      <c r="V35">
        <v>1</v>
      </c>
      <c r="W35">
        <v>3</v>
      </c>
      <c r="X35">
        <v>1</v>
      </c>
      <c r="Y35">
        <v>1</v>
      </c>
      <c r="Z35">
        <v>3</v>
      </c>
      <c r="AA35">
        <v>2</v>
      </c>
      <c r="AB35">
        <v>2</v>
      </c>
      <c r="AC35">
        <v>3</v>
      </c>
      <c r="AD35">
        <v>1</v>
      </c>
      <c r="AE35" s="17">
        <v>2</v>
      </c>
      <c r="AF35" s="18">
        <v>4</v>
      </c>
      <c r="AG35" s="18">
        <v>1</v>
      </c>
      <c r="AH35" s="18">
        <v>1</v>
      </c>
      <c r="AI35" s="18">
        <v>1</v>
      </c>
      <c r="AJ35" s="18">
        <v>2</v>
      </c>
      <c r="AK35" s="19">
        <v>2</v>
      </c>
      <c r="AL35" s="18">
        <v>2</v>
      </c>
      <c r="AM35" s="18">
        <v>2</v>
      </c>
      <c r="AN35" s="18">
        <v>2</v>
      </c>
      <c r="AO35" s="18">
        <v>2</v>
      </c>
      <c r="AP35" s="18">
        <v>3</v>
      </c>
      <c r="AQ35" s="18">
        <v>3</v>
      </c>
      <c r="AR35" s="19">
        <v>1</v>
      </c>
      <c r="AS35" s="18">
        <v>3</v>
      </c>
      <c r="AT35" s="18">
        <v>1</v>
      </c>
      <c r="AU35" s="18">
        <v>3</v>
      </c>
      <c r="AV35" s="18">
        <v>2</v>
      </c>
      <c r="AW35" s="18">
        <v>1</v>
      </c>
      <c r="AX35" s="18">
        <v>3</v>
      </c>
      <c r="AY35" s="18">
        <v>1</v>
      </c>
      <c r="AZ35" s="18">
        <v>2</v>
      </c>
      <c r="BA35" s="18">
        <v>4</v>
      </c>
      <c r="BB35" s="18">
        <v>1</v>
      </c>
      <c r="BC35" s="19">
        <v>2</v>
      </c>
      <c r="BD35">
        <f t="shared" si="0"/>
        <v>46</v>
      </c>
      <c r="BE35">
        <f t="shared" si="1"/>
        <v>49</v>
      </c>
    </row>
    <row r="36" spans="1:57">
      <c r="A36">
        <v>19415</v>
      </c>
      <c r="B36">
        <v>0</v>
      </c>
      <c r="C36">
        <v>1992</v>
      </c>
      <c r="D36" s="16">
        <v>44134.559317129599</v>
      </c>
      <c r="E36" s="16">
        <v>44144.7944444444</v>
      </c>
      <c r="F36" t="s">
        <v>214</v>
      </c>
      <c r="G36" t="s">
        <v>139</v>
      </c>
      <c r="H36">
        <v>4</v>
      </c>
      <c r="I36">
        <v>2</v>
      </c>
      <c r="J36">
        <v>3</v>
      </c>
      <c r="K36">
        <v>2</v>
      </c>
      <c r="L36">
        <v>2</v>
      </c>
      <c r="M36" s="17">
        <v>2</v>
      </c>
      <c r="N36">
        <v>2</v>
      </c>
      <c r="O36">
        <v>1</v>
      </c>
      <c r="P36">
        <v>1</v>
      </c>
      <c r="Q36">
        <v>2</v>
      </c>
      <c r="R36">
        <v>3</v>
      </c>
      <c r="S36">
        <v>4</v>
      </c>
      <c r="T36" s="17">
        <v>2</v>
      </c>
      <c r="U36">
        <v>4</v>
      </c>
      <c r="V36">
        <v>1</v>
      </c>
      <c r="W36">
        <v>2</v>
      </c>
      <c r="X36">
        <v>2</v>
      </c>
      <c r="Y36">
        <v>2</v>
      </c>
      <c r="Z36">
        <v>4</v>
      </c>
      <c r="AA36">
        <v>1</v>
      </c>
      <c r="AB36">
        <v>3</v>
      </c>
      <c r="AC36">
        <v>3</v>
      </c>
      <c r="AD36">
        <v>3</v>
      </c>
      <c r="AE36" s="17">
        <v>2</v>
      </c>
      <c r="AF36" s="18">
        <v>4</v>
      </c>
      <c r="AG36" s="18">
        <v>2</v>
      </c>
      <c r="AH36" s="18">
        <v>2</v>
      </c>
      <c r="AI36" s="18">
        <v>2</v>
      </c>
      <c r="AJ36" s="18">
        <v>2</v>
      </c>
      <c r="AK36" s="19">
        <v>2</v>
      </c>
      <c r="AL36" s="18">
        <v>3</v>
      </c>
      <c r="AM36" s="18">
        <v>1</v>
      </c>
      <c r="AN36" s="18">
        <v>2</v>
      </c>
      <c r="AO36" s="18">
        <v>2</v>
      </c>
      <c r="AP36" s="18">
        <v>3</v>
      </c>
      <c r="AQ36" s="18">
        <v>4</v>
      </c>
      <c r="AR36" s="19">
        <v>2</v>
      </c>
      <c r="AS36" s="18">
        <v>2</v>
      </c>
      <c r="AT36" s="18">
        <v>1</v>
      </c>
      <c r="AU36" s="18">
        <v>2</v>
      </c>
      <c r="AV36" s="18">
        <v>1</v>
      </c>
      <c r="AW36" s="18">
        <v>2</v>
      </c>
      <c r="AX36" s="18">
        <v>4</v>
      </c>
      <c r="AY36" s="18">
        <v>2</v>
      </c>
      <c r="AZ36" s="18">
        <v>3</v>
      </c>
      <c r="BA36" s="18">
        <v>3</v>
      </c>
      <c r="BB36" s="18">
        <v>2</v>
      </c>
      <c r="BC36" s="19">
        <v>2</v>
      </c>
      <c r="BD36">
        <f t="shared" si="0"/>
        <v>57</v>
      </c>
      <c r="BE36">
        <f t="shared" si="1"/>
        <v>55</v>
      </c>
    </row>
    <row r="37" spans="1:57">
      <c r="A37">
        <v>21999</v>
      </c>
      <c r="B37">
        <v>0</v>
      </c>
      <c r="C37">
        <v>1962</v>
      </c>
      <c r="D37" s="16">
        <v>44135.752349536997</v>
      </c>
      <c r="E37" s="16">
        <v>44146.696296296301</v>
      </c>
      <c r="F37" t="s">
        <v>166</v>
      </c>
      <c r="G37" t="s">
        <v>102</v>
      </c>
      <c r="H37">
        <v>1</v>
      </c>
      <c r="I37">
        <v>1</v>
      </c>
      <c r="J37">
        <v>1</v>
      </c>
      <c r="K37">
        <v>1</v>
      </c>
      <c r="L37">
        <v>2</v>
      </c>
      <c r="M37" s="17">
        <v>1</v>
      </c>
      <c r="N37">
        <v>2</v>
      </c>
      <c r="O37">
        <v>1</v>
      </c>
      <c r="P37">
        <v>2</v>
      </c>
      <c r="Q37">
        <v>1</v>
      </c>
      <c r="R37">
        <v>3</v>
      </c>
      <c r="S37">
        <v>2</v>
      </c>
      <c r="T37" s="17">
        <v>1</v>
      </c>
      <c r="U37">
        <v>2</v>
      </c>
      <c r="V37">
        <v>1</v>
      </c>
      <c r="W37">
        <v>2</v>
      </c>
      <c r="X37">
        <v>1</v>
      </c>
      <c r="Y37">
        <v>1</v>
      </c>
      <c r="Z37">
        <v>1</v>
      </c>
      <c r="AA37">
        <v>2</v>
      </c>
      <c r="AB37">
        <v>1</v>
      </c>
      <c r="AC37">
        <v>3</v>
      </c>
      <c r="AD37">
        <v>1</v>
      </c>
      <c r="AE37" s="17">
        <v>1</v>
      </c>
      <c r="AF37" s="18">
        <v>2</v>
      </c>
      <c r="AG37" s="18">
        <v>1</v>
      </c>
      <c r="AH37" s="18">
        <v>1</v>
      </c>
      <c r="AI37" s="18">
        <v>1</v>
      </c>
      <c r="AJ37" s="18">
        <v>3</v>
      </c>
      <c r="AK37" s="19">
        <v>2</v>
      </c>
      <c r="AL37" s="18">
        <v>1</v>
      </c>
      <c r="AM37" s="18">
        <v>2</v>
      </c>
      <c r="AN37" s="18">
        <v>2</v>
      </c>
      <c r="AO37" s="18">
        <v>2</v>
      </c>
      <c r="AP37" s="18">
        <v>3</v>
      </c>
      <c r="AQ37" s="18">
        <v>2</v>
      </c>
      <c r="AR37" s="19">
        <v>4</v>
      </c>
      <c r="AS37" s="18">
        <v>2</v>
      </c>
      <c r="AT37" s="18">
        <v>1</v>
      </c>
      <c r="AU37" s="18">
        <v>2</v>
      </c>
      <c r="AV37" s="18">
        <v>1</v>
      </c>
      <c r="AW37" s="18">
        <v>2</v>
      </c>
      <c r="AX37" s="18">
        <v>3</v>
      </c>
      <c r="AY37" s="18">
        <v>3</v>
      </c>
      <c r="AZ37" s="18">
        <v>1</v>
      </c>
      <c r="BA37" s="18">
        <v>3</v>
      </c>
      <c r="BB37" s="18">
        <v>1</v>
      </c>
      <c r="BC37" s="19">
        <v>1</v>
      </c>
      <c r="BD37">
        <f t="shared" si="0"/>
        <v>35</v>
      </c>
      <c r="BE37">
        <f t="shared" si="1"/>
        <v>46</v>
      </c>
    </row>
    <row r="38" spans="1:57">
      <c r="A38">
        <v>22050</v>
      </c>
      <c r="B38">
        <v>0</v>
      </c>
      <c r="C38">
        <v>1977</v>
      </c>
      <c r="D38" s="16">
        <v>44135.890868055598</v>
      </c>
      <c r="E38" s="16">
        <v>44149.913599537002</v>
      </c>
      <c r="F38" t="s">
        <v>125</v>
      </c>
      <c r="G38" t="s">
        <v>363</v>
      </c>
      <c r="H38">
        <v>2</v>
      </c>
      <c r="I38">
        <v>2</v>
      </c>
      <c r="J38">
        <v>2</v>
      </c>
      <c r="K38">
        <v>2</v>
      </c>
      <c r="L38">
        <v>2</v>
      </c>
      <c r="M38" s="17">
        <v>2</v>
      </c>
      <c r="N38">
        <v>2</v>
      </c>
      <c r="O38">
        <v>2</v>
      </c>
      <c r="P38">
        <v>2</v>
      </c>
      <c r="Q38">
        <v>2</v>
      </c>
      <c r="R38">
        <v>2</v>
      </c>
      <c r="S38">
        <v>2</v>
      </c>
      <c r="T38" s="17">
        <v>1</v>
      </c>
      <c r="U38">
        <v>3</v>
      </c>
      <c r="V38">
        <v>2</v>
      </c>
      <c r="W38">
        <v>2</v>
      </c>
      <c r="X38">
        <v>2</v>
      </c>
      <c r="Y38">
        <v>2</v>
      </c>
      <c r="Z38">
        <v>2</v>
      </c>
      <c r="AA38">
        <v>3</v>
      </c>
      <c r="AB38">
        <v>1</v>
      </c>
      <c r="AC38">
        <v>3</v>
      </c>
      <c r="AD38">
        <v>4</v>
      </c>
      <c r="AE38" s="17">
        <v>1</v>
      </c>
      <c r="AF38" s="18">
        <v>2</v>
      </c>
      <c r="AG38" s="18">
        <v>2</v>
      </c>
      <c r="AH38" s="18">
        <v>2</v>
      </c>
      <c r="AI38" s="18">
        <v>2</v>
      </c>
      <c r="AJ38" s="18">
        <v>2</v>
      </c>
      <c r="AK38" s="19">
        <v>2</v>
      </c>
      <c r="AL38" s="18">
        <v>2</v>
      </c>
      <c r="AM38" s="18">
        <v>2</v>
      </c>
      <c r="AN38" s="18">
        <v>1</v>
      </c>
      <c r="AO38" s="18">
        <v>2</v>
      </c>
      <c r="AP38" s="18">
        <v>2</v>
      </c>
      <c r="AQ38" s="18">
        <v>3</v>
      </c>
      <c r="AR38" s="19">
        <v>1</v>
      </c>
      <c r="AS38" s="18">
        <v>3</v>
      </c>
      <c r="AT38" s="18">
        <v>2</v>
      </c>
      <c r="AU38" s="18">
        <v>3</v>
      </c>
      <c r="AV38" s="18">
        <v>2</v>
      </c>
      <c r="AW38" s="18">
        <v>2</v>
      </c>
      <c r="AX38" s="18">
        <v>3</v>
      </c>
      <c r="AY38" s="18">
        <v>2</v>
      </c>
      <c r="AZ38" s="18">
        <v>1</v>
      </c>
      <c r="BA38" s="18">
        <v>3</v>
      </c>
      <c r="BB38" s="18">
        <v>1</v>
      </c>
      <c r="BC38" s="19">
        <v>2</v>
      </c>
      <c r="BD38">
        <f t="shared" si="0"/>
        <v>50</v>
      </c>
      <c r="BE38">
        <f t="shared" si="1"/>
        <v>49</v>
      </c>
    </row>
    <row r="39" spans="1:57">
      <c r="A39">
        <v>22080</v>
      </c>
      <c r="B39">
        <v>1</v>
      </c>
      <c r="C39">
        <v>1975</v>
      </c>
      <c r="D39" s="16">
        <v>44136.095740740697</v>
      </c>
      <c r="E39" s="16">
        <v>44144.811273148101</v>
      </c>
      <c r="F39" t="s">
        <v>235</v>
      </c>
      <c r="G39" t="s">
        <v>364</v>
      </c>
      <c r="H39">
        <v>4</v>
      </c>
      <c r="I39">
        <v>1</v>
      </c>
      <c r="J39">
        <v>4</v>
      </c>
      <c r="K39">
        <v>4</v>
      </c>
      <c r="L39">
        <v>1</v>
      </c>
      <c r="M39" s="17">
        <v>4</v>
      </c>
      <c r="N39">
        <v>1</v>
      </c>
      <c r="O39">
        <v>1</v>
      </c>
      <c r="P39">
        <v>1</v>
      </c>
      <c r="Q39">
        <v>4</v>
      </c>
      <c r="R39">
        <v>1</v>
      </c>
      <c r="S39">
        <v>4</v>
      </c>
      <c r="T39" s="17">
        <v>1</v>
      </c>
      <c r="U39">
        <v>1</v>
      </c>
      <c r="V39">
        <v>1</v>
      </c>
      <c r="W39">
        <v>1</v>
      </c>
      <c r="X39">
        <v>1</v>
      </c>
      <c r="Y39">
        <v>1</v>
      </c>
      <c r="Z39">
        <v>1</v>
      </c>
      <c r="AA39">
        <v>4</v>
      </c>
      <c r="AB39">
        <v>1</v>
      </c>
      <c r="AC39">
        <v>1</v>
      </c>
      <c r="AD39">
        <v>1</v>
      </c>
      <c r="AE39" s="17">
        <v>1</v>
      </c>
      <c r="AF39" s="18">
        <v>1</v>
      </c>
      <c r="AG39" s="18">
        <v>4</v>
      </c>
      <c r="AH39" s="18">
        <v>4</v>
      </c>
      <c r="AI39" s="18">
        <v>4</v>
      </c>
      <c r="AJ39" s="18">
        <v>1</v>
      </c>
      <c r="AK39" s="19">
        <v>4</v>
      </c>
      <c r="AL39" s="18">
        <v>1</v>
      </c>
      <c r="AM39" s="18">
        <v>1</v>
      </c>
      <c r="AN39" s="18">
        <v>1</v>
      </c>
      <c r="AO39" s="18">
        <v>4</v>
      </c>
      <c r="AP39" s="18">
        <v>1</v>
      </c>
      <c r="AQ39" s="18">
        <v>1</v>
      </c>
      <c r="AR39" s="19">
        <v>1</v>
      </c>
      <c r="AS39" s="18">
        <v>1</v>
      </c>
      <c r="AT39" s="18">
        <v>1</v>
      </c>
      <c r="AU39" s="18">
        <v>2</v>
      </c>
      <c r="AV39" s="18">
        <v>1</v>
      </c>
      <c r="AW39" s="18">
        <v>1</v>
      </c>
      <c r="AX39" s="18">
        <v>3</v>
      </c>
      <c r="AY39" s="18">
        <v>2</v>
      </c>
      <c r="AZ39" s="18">
        <v>1</v>
      </c>
      <c r="BA39" s="18">
        <v>3</v>
      </c>
      <c r="BB39" s="18">
        <v>1</v>
      </c>
      <c r="BC39" s="19">
        <v>1</v>
      </c>
      <c r="BD39">
        <f t="shared" si="0"/>
        <v>45</v>
      </c>
      <c r="BE39">
        <f t="shared" si="1"/>
        <v>45</v>
      </c>
    </row>
    <row r="40" spans="1:57">
      <c r="A40">
        <v>22091</v>
      </c>
      <c r="B40">
        <v>1</v>
      </c>
      <c r="C40">
        <v>1974</v>
      </c>
      <c r="D40" s="16">
        <v>44136.401932870402</v>
      </c>
      <c r="E40" s="16">
        <v>44146.687789351898</v>
      </c>
      <c r="F40" t="s">
        <v>236</v>
      </c>
      <c r="G40" t="s">
        <v>365</v>
      </c>
      <c r="H40">
        <v>2</v>
      </c>
      <c r="I40">
        <v>3</v>
      </c>
      <c r="J40">
        <v>2</v>
      </c>
      <c r="K40">
        <v>2</v>
      </c>
      <c r="L40">
        <v>2</v>
      </c>
      <c r="M40" s="17">
        <v>3</v>
      </c>
      <c r="N40">
        <v>2</v>
      </c>
      <c r="O40">
        <v>2</v>
      </c>
      <c r="P40">
        <v>1</v>
      </c>
      <c r="Q40">
        <v>1</v>
      </c>
      <c r="R40">
        <v>2</v>
      </c>
      <c r="S40">
        <v>1</v>
      </c>
      <c r="T40" s="17">
        <v>3</v>
      </c>
      <c r="U40">
        <v>2</v>
      </c>
      <c r="V40">
        <v>1</v>
      </c>
      <c r="W40">
        <v>2</v>
      </c>
      <c r="X40">
        <v>2</v>
      </c>
      <c r="Y40">
        <v>2</v>
      </c>
      <c r="Z40">
        <v>2</v>
      </c>
      <c r="AA40">
        <v>2</v>
      </c>
      <c r="AB40">
        <v>1</v>
      </c>
      <c r="AC40">
        <v>3</v>
      </c>
      <c r="AD40">
        <v>2</v>
      </c>
      <c r="AE40" s="17">
        <v>2</v>
      </c>
      <c r="AF40" s="18">
        <v>2</v>
      </c>
      <c r="AG40" s="18">
        <v>3</v>
      </c>
      <c r="AH40" s="18">
        <v>2</v>
      </c>
      <c r="AI40" s="18">
        <v>3</v>
      </c>
      <c r="AJ40" s="18">
        <v>3</v>
      </c>
      <c r="AK40" s="19">
        <v>2</v>
      </c>
      <c r="AL40" s="18">
        <v>2</v>
      </c>
      <c r="AM40" s="18">
        <v>3</v>
      </c>
      <c r="AN40" s="18">
        <v>2</v>
      </c>
      <c r="AO40" s="18">
        <v>2</v>
      </c>
      <c r="AP40" s="18">
        <v>2</v>
      </c>
      <c r="AQ40" s="18">
        <v>2</v>
      </c>
      <c r="AR40" s="19">
        <v>2</v>
      </c>
      <c r="AS40" s="18">
        <v>2</v>
      </c>
      <c r="AT40" s="18">
        <v>1</v>
      </c>
      <c r="AU40" s="18">
        <v>2</v>
      </c>
      <c r="AV40" s="18">
        <v>2</v>
      </c>
      <c r="AW40" s="18">
        <v>1</v>
      </c>
      <c r="AX40" s="18">
        <v>3</v>
      </c>
      <c r="AY40" s="18">
        <v>2</v>
      </c>
      <c r="AZ40" s="18">
        <v>2</v>
      </c>
      <c r="BA40" s="18">
        <v>3</v>
      </c>
      <c r="BB40" s="18">
        <v>2</v>
      </c>
      <c r="BC40" s="19">
        <v>2</v>
      </c>
      <c r="BD40">
        <f t="shared" si="0"/>
        <v>47</v>
      </c>
      <c r="BE40">
        <f t="shared" si="1"/>
        <v>52</v>
      </c>
    </row>
    <row r="41" spans="1:57">
      <c r="A41">
        <v>22166</v>
      </c>
      <c r="B41">
        <v>0</v>
      </c>
      <c r="C41">
        <v>1995</v>
      </c>
      <c r="D41" s="16">
        <v>44136.805752314802</v>
      </c>
      <c r="E41" s="16">
        <v>44145.862395833297</v>
      </c>
      <c r="F41" t="s">
        <v>99</v>
      </c>
      <c r="G41" t="s">
        <v>99</v>
      </c>
      <c r="H41">
        <v>4</v>
      </c>
      <c r="I41">
        <v>3</v>
      </c>
      <c r="J41">
        <v>3</v>
      </c>
      <c r="K41">
        <v>3</v>
      </c>
      <c r="L41">
        <v>2</v>
      </c>
      <c r="M41" s="17">
        <v>4</v>
      </c>
      <c r="N41">
        <v>2</v>
      </c>
      <c r="O41">
        <v>2</v>
      </c>
      <c r="P41">
        <v>2</v>
      </c>
      <c r="Q41">
        <v>2</v>
      </c>
      <c r="R41">
        <v>3</v>
      </c>
      <c r="S41">
        <v>3</v>
      </c>
      <c r="T41" s="17">
        <v>3</v>
      </c>
      <c r="U41">
        <v>3</v>
      </c>
      <c r="V41">
        <v>1</v>
      </c>
      <c r="W41">
        <v>2</v>
      </c>
      <c r="X41">
        <v>2</v>
      </c>
      <c r="Y41">
        <v>3</v>
      </c>
      <c r="Z41">
        <v>2</v>
      </c>
      <c r="AA41">
        <v>3</v>
      </c>
      <c r="AB41">
        <v>2</v>
      </c>
      <c r="AC41">
        <v>4</v>
      </c>
      <c r="AD41">
        <v>2</v>
      </c>
      <c r="AE41" s="17">
        <v>2</v>
      </c>
      <c r="AF41" s="18">
        <v>3</v>
      </c>
      <c r="AG41" s="18">
        <v>3</v>
      </c>
      <c r="AH41" s="18">
        <v>3</v>
      </c>
      <c r="AI41" s="18">
        <v>3</v>
      </c>
      <c r="AJ41" s="18">
        <v>2</v>
      </c>
      <c r="AK41" s="19">
        <v>4</v>
      </c>
      <c r="AL41" s="18">
        <v>2</v>
      </c>
      <c r="AM41" s="18">
        <v>2</v>
      </c>
      <c r="AN41" s="18">
        <v>2</v>
      </c>
      <c r="AO41" s="18">
        <v>1</v>
      </c>
      <c r="AP41" s="18">
        <v>3</v>
      </c>
      <c r="AQ41" s="18">
        <v>3</v>
      </c>
      <c r="AR41" s="19">
        <v>3</v>
      </c>
      <c r="AS41" s="18">
        <v>2</v>
      </c>
      <c r="AT41" s="18">
        <v>1</v>
      </c>
      <c r="AU41" s="18">
        <v>3</v>
      </c>
      <c r="AV41" s="18">
        <v>1</v>
      </c>
      <c r="AW41" s="18">
        <v>3</v>
      </c>
      <c r="AX41" s="18">
        <v>3</v>
      </c>
      <c r="AY41" s="18">
        <v>3</v>
      </c>
      <c r="AZ41" s="18">
        <v>1</v>
      </c>
      <c r="BA41" s="18">
        <v>4</v>
      </c>
      <c r="BB41" s="18">
        <v>2</v>
      </c>
      <c r="BC41" s="19">
        <v>2</v>
      </c>
      <c r="BD41">
        <f t="shared" si="0"/>
        <v>62</v>
      </c>
      <c r="BE41">
        <f t="shared" si="1"/>
        <v>59</v>
      </c>
    </row>
    <row r="42" spans="1:57">
      <c r="A42">
        <v>22170</v>
      </c>
      <c r="B42">
        <v>0</v>
      </c>
      <c r="C42">
        <v>1967</v>
      </c>
      <c r="D42" s="16">
        <v>44136.814641203702</v>
      </c>
      <c r="E42" s="16">
        <v>44144.7337037037</v>
      </c>
      <c r="F42" t="s">
        <v>97</v>
      </c>
      <c r="G42" t="s">
        <v>167</v>
      </c>
      <c r="H42">
        <v>3</v>
      </c>
      <c r="I42">
        <v>4</v>
      </c>
      <c r="J42">
        <v>4</v>
      </c>
      <c r="K42">
        <v>4</v>
      </c>
      <c r="L42">
        <v>3</v>
      </c>
      <c r="M42" s="17">
        <v>2</v>
      </c>
      <c r="N42">
        <v>4</v>
      </c>
      <c r="O42">
        <v>3</v>
      </c>
      <c r="P42">
        <v>2</v>
      </c>
      <c r="Q42">
        <v>2</v>
      </c>
      <c r="R42">
        <v>3</v>
      </c>
      <c r="S42">
        <v>3</v>
      </c>
      <c r="T42" s="17">
        <v>3</v>
      </c>
      <c r="U42">
        <v>3</v>
      </c>
      <c r="V42">
        <v>2</v>
      </c>
      <c r="W42">
        <v>2</v>
      </c>
      <c r="X42">
        <v>2</v>
      </c>
      <c r="Y42">
        <v>3</v>
      </c>
      <c r="Z42">
        <v>3</v>
      </c>
      <c r="AA42">
        <v>2</v>
      </c>
      <c r="AB42">
        <v>2</v>
      </c>
      <c r="AC42">
        <v>3</v>
      </c>
      <c r="AD42">
        <v>3</v>
      </c>
      <c r="AE42" s="17">
        <v>3</v>
      </c>
      <c r="AF42" s="18">
        <v>3</v>
      </c>
      <c r="AG42" s="18">
        <v>4</v>
      </c>
      <c r="AH42" s="18">
        <v>3</v>
      </c>
      <c r="AI42" s="18">
        <v>3</v>
      </c>
      <c r="AJ42" s="18">
        <v>2</v>
      </c>
      <c r="AK42" s="19">
        <v>2</v>
      </c>
      <c r="AL42" s="18">
        <v>4</v>
      </c>
      <c r="AM42" s="18">
        <v>3</v>
      </c>
      <c r="AN42" s="18">
        <v>3</v>
      </c>
      <c r="AO42" s="18">
        <v>2</v>
      </c>
      <c r="AP42" s="18">
        <v>3</v>
      </c>
      <c r="AQ42" s="18">
        <v>3</v>
      </c>
      <c r="AR42" s="19">
        <v>3</v>
      </c>
      <c r="AS42" s="18">
        <v>3</v>
      </c>
      <c r="AT42" s="18">
        <v>2</v>
      </c>
      <c r="AU42" s="18">
        <v>2</v>
      </c>
      <c r="AV42" s="18">
        <v>2</v>
      </c>
      <c r="AW42" s="18">
        <v>3</v>
      </c>
      <c r="AX42" s="18">
        <v>3</v>
      </c>
      <c r="AY42" s="18">
        <v>3</v>
      </c>
      <c r="AZ42" s="18">
        <v>2</v>
      </c>
      <c r="BA42" s="18">
        <v>3</v>
      </c>
      <c r="BB42" s="18">
        <v>3</v>
      </c>
      <c r="BC42" s="19">
        <v>3</v>
      </c>
      <c r="BD42">
        <f t="shared" si="0"/>
        <v>68</v>
      </c>
      <c r="BE42">
        <f t="shared" si="1"/>
        <v>67</v>
      </c>
    </row>
    <row r="43" spans="1:57">
      <c r="A43">
        <v>22172</v>
      </c>
      <c r="B43">
        <v>1</v>
      </c>
      <c r="C43">
        <v>1964</v>
      </c>
      <c r="D43" s="16">
        <v>44136.822256944397</v>
      </c>
      <c r="E43" s="16">
        <v>44144.737731481502</v>
      </c>
      <c r="F43" t="s">
        <v>97</v>
      </c>
      <c r="G43" t="s">
        <v>167</v>
      </c>
      <c r="H43">
        <v>4</v>
      </c>
      <c r="I43">
        <v>2</v>
      </c>
      <c r="J43">
        <v>3</v>
      </c>
      <c r="K43">
        <v>4</v>
      </c>
      <c r="L43">
        <v>2</v>
      </c>
      <c r="M43" s="17">
        <v>4</v>
      </c>
      <c r="N43">
        <v>4</v>
      </c>
      <c r="O43">
        <v>3</v>
      </c>
      <c r="P43">
        <v>2</v>
      </c>
      <c r="Q43">
        <v>2</v>
      </c>
      <c r="R43">
        <v>2</v>
      </c>
      <c r="S43">
        <v>3</v>
      </c>
      <c r="T43" s="17">
        <v>2</v>
      </c>
      <c r="U43">
        <v>4</v>
      </c>
      <c r="V43">
        <v>3</v>
      </c>
      <c r="W43">
        <v>2</v>
      </c>
      <c r="X43">
        <v>3</v>
      </c>
      <c r="Y43">
        <v>1</v>
      </c>
      <c r="Z43">
        <v>3</v>
      </c>
      <c r="AA43">
        <v>3</v>
      </c>
      <c r="AB43">
        <v>1</v>
      </c>
      <c r="AC43">
        <v>1</v>
      </c>
      <c r="AD43">
        <v>3</v>
      </c>
      <c r="AE43" s="17">
        <v>3</v>
      </c>
      <c r="AF43" s="18">
        <v>4</v>
      </c>
      <c r="AG43" s="18">
        <v>4</v>
      </c>
      <c r="AH43" s="18">
        <v>3</v>
      </c>
      <c r="AI43" s="18">
        <v>3</v>
      </c>
      <c r="AJ43" s="18">
        <v>2</v>
      </c>
      <c r="AK43" s="19">
        <v>3</v>
      </c>
      <c r="AL43" s="18">
        <v>4</v>
      </c>
      <c r="AM43" s="18">
        <v>4</v>
      </c>
      <c r="AN43" s="18">
        <v>3</v>
      </c>
      <c r="AO43" s="18">
        <v>3</v>
      </c>
      <c r="AP43" s="18">
        <v>2</v>
      </c>
      <c r="AQ43" s="18">
        <v>3</v>
      </c>
      <c r="AR43" s="19">
        <v>2</v>
      </c>
      <c r="AS43" s="18">
        <v>4</v>
      </c>
      <c r="AT43" s="18">
        <v>3</v>
      </c>
      <c r="AU43" s="18">
        <v>2</v>
      </c>
      <c r="AV43" s="18">
        <v>3</v>
      </c>
      <c r="AW43" s="18">
        <v>2</v>
      </c>
      <c r="AX43" s="18">
        <v>3</v>
      </c>
      <c r="AY43" s="18">
        <v>3</v>
      </c>
      <c r="AZ43" s="18">
        <v>3</v>
      </c>
      <c r="BA43" s="18">
        <v>2</v>
      </c>
      <c r="BB43" s="18">
        <v>3</v>
      </c>
      <c r="BC43" s="19">
        <v>3</v>
      </c>
      <c r="BD43">
        <f t="shared" si="0"/>
        <v>64</v>
      </c>
      <c r="BE43">
        <f t="shared" si="1"/>
        <v>71</v>
      </c>
    </row>
    <row r="44" spans="1:57">
      <c r="A44">
        <v>22221</v>
      </c>
      <c r="B44">
        <v>1</v>
      </c>
      <c r="C44">
        <v>1955</v>
      </c>
      <c r="D44" s="16">
        <v>44137.438958333303</v>
      </c>
      <c r="E44" s="16">
        <v>44146.359594907401</v>
      </c>
      <c r="F44" t="s">
        <v>243</v>
      </c>
      <c r="G44" t="s">
        <v>366</v>
      </c>
      <c r="H44">
        <v>4</v>
      </c>
      <c r="I44">
        <v>3</v>
      </c>
      <c r="J44">
        <v>4</v>
      </c>
      <c r="K44">
        <v>4</v>
      </c>
      <c r="L44">
        <v>3</v>
      </c>
      <c r="M44" s="17">
        <v>4</v>
      </c>
      <c r="N44">
        <v>4</v>
      </c>
      <c r="O44">
        <v>4</v>
      </c>
      <c r="P44">
        <v>3</v>
      </c>
      <c r="Q44">
        <v>4</v>
      </c>
      <c r="R44">
        <v>4</v>
      </c>
      <c r="S44">
        <v>3</v>
      </c>
      <c r="T44" s="17">
        <v>4</v>
      </c>
      <c r="U44">
        <v>4</v>
      </c>
      <c r="V44">
        <v>4</v>
      </c>
      <c r="W44">
        <v>1</v>
      </c>
      <c r="X44">
        <v>3</v>
      </c>
      <c r="Y44">
        <v>2</v>
      </c>
      <c r="Z44">
        <v>1</v>
      </c>
      <c r="AA44">
        <v>3</v>
      </c>
      <c r="AB44">
        <v>4</v>
      </c>
      <c r="AC44">
        <v>1</v>
      </c>
      <c r="AD44">
        <v>4</v>
      </c>
      <c r="AE44" s="17">
        <v>2</v>
      </c>
      <c r="AF44" s="18">
        <v>4</v>
      </c>
      <c r="AG44" s="18">
        <v>3</v>
      </c>
      <c r="AH44" s="18">
        <v>4</v>
      </c>
      <c r="AI44" s="18">
        <v>3</v>
      </c>
      <c r="AJ44" s="18">
        <v>2</v>
      </c>
      <c r="AK44" s="19">
        <v>3</v>
      </c>
      <c r="AL44" s="18">
        <v>3</v>
      </c>
      <c r="AM44" s="18">
        <v>3</v>
      </c>
      <c r="AN44" s="18">
        <v>3</v>
      </c>
      <c r="AO44" s="18">
        <v>3</v>
      </c>
      <c r="AP44" s="18">
        <v>2</v>
      </c>
      <c r="AQ44" s="18">
        <v>3</v>
      </c>
      <c r="AR44" s="19">
        <v>3</v>
      </c>
      <c r="AS44" s="18">
        <v>3</v>
      </c>
      <c r="AT44" s="18">
        <v>4</v>
      </c>
      <c r="AU44" s="18">
        <v>2</v>
      </c>
      <c r="AV44" s="18">
        <v>2</v>
      </c>
      <c r="AW44" s="18">
        <v>2</v>
      </c>
      <c r="AX44" s="18">
        <v>2</v>
      </c>
      <c r="AY44" s="18">
        <v>2</v>
      </c>
      <c r="AZ44" s="18">
        <v>4</v>
      </c>
      <c r="BA44" s="18">
        <v>1</v>
      </c>
      <c r="BB44" s="18">
        <v>4</v>
      </c>
      <c r="BC44" s="19">
        <v>2</v>
      </c>
      <c r="BD44">
        <f t="shared" si="0"/>
        <v>77</v>
      </c>
      <c r="BE44">
        <f t="shared" si="1"/>
        <v>67</v>
      </c>
    </row>
    <row r="45" spans="1:57">
      <c r="A45">
        <v>22720</v>
      </c>
      <c r="B45">
        <v>1</v>
      </c>
      <c r="C45">
        <v>1993</v>
      </c>
      <c r="D45" s="16">
        <v>44139.932013888902</v>
      </c>
      <c r="E45" s="16">
        <v>44150.920243055603</v>
      </c>
      <c r="F45" t="s">
        <v>256</v>
      </c>
      <c r="G45" t="s">
        <v>367</v>
      </c>
      <c r="H45">
        <v>1</v>
      </c>
      <c r="I45">
        <v>2</v>
      </c>
      <c r="J45">
        <v>2</v>
      </c>
      <c r="K45">
        <v>2</v>
      </c>
      <c r="L45">
        <v>2</v>
      </c>
      <c r="M45" s="17">
        <v>3</v>
      </c>
      <c r="N45">
        <v>2</v>
      </c>
      <c r="O45">
        <v>2</v>
      </c>
      <c r="P45">
        <v>1</v>
      </c>
      <c r="Q45">
        <v>3</v>
      </c>
      <c r="R45">
        <v>3</v>
      </c>
      <c r="S45">
        <v>4</v>
      </c>
      <c r="T45" s="17">
        <v>2</v>
      </c>
      <c r="U45">
        <v>2</v>
      </c>
      <c r="V45">
        <v>2</v>
      </c>
      <c r="W45">
        <v>3</v>
      </c>
      <c r="X45">
        <v>2</v>
      </c>
      <c r="Y45">
        <v>3</v>
      </c>
      <c r="Z45">
        <v>4</v>
      </c>
      <c r="AA45">
        <v>3</v>
      </c>
      <c r="AB45">
        <v>2</v>
      </c>
      <c r="AC45">
        <v>3</v>
      </c>
      <c r="AD45">
        <v>1</v>
      </c>
      <c r="AE45" s="17">
        <v>1</v>
      </c>
      <c r="AF45" s="18">
        <v>4</v>
      </c>
      <c r="AG45" s="18">
        <v>2</v>
      </c>
      <c r="AH45" s="18">
        <v>2</v>
      </c>
      <c r="AI45" s="18">
        <v>2</v>
      </c>
      <c r="AJ45" s="18">
        <v>2</v>
      </c>
      <c r="AK45" s="19">
        <v>2</v>
      </c>
      <c r="AL45" s="18">
        <v>2</v>
      </c>
      <c r="AM45" s="18">
        <v>2</v>
      </c>
      <c r="AN45" s="18">
        <v>1</v>
      </c>
      <c r="AO45" s="18">
        <v>3</v>
      </c>
      <c r="AP45" s="18">
        <v>2</v>
      </c>
      <c r="AQ45" s="18">
        <v>3</v>
      </c>
      <c r="AR45" s="19">
        <v>2</v>
      </c>
      <c r="AS45" s="18">
        <v>3</v>
      </c>
      <c r="AT45" s="18">
        <v>1</v>
      </c>
      <c r="AU45" s="18">
        <v>4</v>
      </c>
      <c r="AV45" s="18">
        <v>2</v>
      </c>
      <c r="AW45" s="18">
        <v>3</v>
      </c>
      <c r="AX45" s="18">
        <v>3</v>
      </c>
      <c r="AY45" s="18">
        <v>3</v>
      </c>
      <c r="AZ45" s="18">
        <v>1</v>
      </c>
      <c r="BA45" s="18">
        <v>3</v>
      </c>
      <c r="BB45" s="18">
        <v>1</v>
      </c>
      <c r="BC45" s="19">
        <v>1</v>
      </c>
      <c r="BD45">
        <f t="shared" si="0"/>
        <v>55</v>
      </c>
      <c r="BE45">
        <f t="shared" si="1"/>
        <v>54</v>
      </c>
    </row>
    <row r="46" spans="1:57">
      <c r="A46">
        <v>22869</v>
      </c>
      <c r="B46">
        <v>1</v>
      </c>
      <c r="C46">
        <v>2006</v>
      </c>
      <c r="D46" s="16">
        <v>44140.9819907407</v>
      </c>
      <c r="E46" s="16">
        <v>44149.994988425897</v>
      </c>
      <c r="F46" t="s">
        <v>97</v>
      </c>
      <c r="G46" t="s">
        <v>102</v>
      </c>
      <c r="H46">
        <v>1</v>
      </c>
      <c r="I46">
        <v>2</v>
      </c>
      <c r="J46">
        <v>2</v>
      </c>
      <c r="K46">
        <v>2</v>
      </c>
      <c r="L46">
        <v>3</v>
      </c>
      <c r="M46" s="17">
        <v>3</v>
      </c>
      <c r="N46">
        <v>2</v>
      </c>
      <c r="O46">
        <v>3</v>
      </c>
      <c r="P46">
        <v>2</v>
      </c>
      <c r="Q46">
        <v>3</v>
      </c>
      <c r="R46">
        <v>2</v>
      </c>
      <c r="S46">
        <v>2</v>
      </c>
      <c r="T46" s="17">
        <v>3</v>
      </c>
      <c r="U46">
        <v>3</v>
      </c>
      <c r="V46">
        <v>3</v>
      </c>
      <c r="W46">
        <v>2</v>
      </c>
      <c r="X46">
        <v>1</v>
      </c>
      <c r="Y46">
        <v>2</v>
      </c>
      <c r="Z46">
        <v>1</v>
      </c>
      <c r="AA46">
        <v>2</v>
      </c>
      <c r="AB46">
        <v>3</v>
      </c>
      <c r="AC46">
        <v>3</v>
      </c>
      <c r="AD46">
        <v>2</v>
      </c>
      <c r="AE46" s="17">
        <v>2</v>
      </c>
      <c r="AF46" s="18">
        <v>2</v>
      </c>
      <c r="AG46" s="18">
        <v>3</v>
      </c>
      <c r="AH46" s="18">
        <v>3</v>
      </c>
      <c r="AI46" s="18">
        <v>4</v>
      </c>
      <c r="AJ46" s="18">
        <v>4</v>
      </c>
      <c r="AK46" s="19">
        <v>3</v>
      </c>
      <c r="AL46" s="18">
        <v>2</v>
      </c>
      <c r="AM46" s="18">
        <v>3</v>
      </c>
      <c r="AN46" s="18">
        <v>2</v>
      </c>
      <c r="AO46" s="18">
        <v>3</v>
      </c>
      <c r="AP46" s="18">
        <v>3</v>
      </c>
      <c r="AQ46" s="18">
        <v>2</v>
      </c>
      <c r="AR46" s="19">
        <v>2</v>
      </c>
      <c r="AS46" s="18">
        <v>2</v>
      </c>
      <c r="AT46" s="18">
        <v>2</v>
      </c>
      <c r="AU46" s="18">
        <v>2</v>
      </c>
      <c r="AV46" s="18">
        <v>3</v>
      </c>
      <c r="AW46" s="18">
        <v>3</v>
      </c>
      <c r="AX46" s="18">
        <v>3</v>
      </c>
      <c r="AY46" s="18">
        <v>3</v>
      </c>
      <c r="AZ46" s="18">
        <v>3</v>
      </c>
      <c r="BA46" s="18">
        <v>4</v>
      </c>
      <c r="BB46" s="18">
        <v>3</v>
      </c>
      <c r="BC46" s="19">
        <v>1</v>
      </c>
      <c r="BD46">
        <f t="shared" si="0"/>
        <v>54</v>
      </c>
      <c r="BE46">
        <f t="shared" si="1"/>
        <v>65</v>
      </c>
    </row>
    <row r="47" spans="1:57">
      <c r="A47">
        <v>23130</v>
      </c>
      <c r="B47">
        <v>0</v>
      </c>
      <c r="C47">
        <v>1987</v>
      </c>
      <c r="D47" s="16">
        <v>44143.901585648098</v>
      </c>
      <c r="E47" s="16">
        <v>44150.930219907401</v>
      </c>
      <c r="F47" t="s">
        <v>272</v>
      </c>
      <c r="G47" t="s">
        <v>102</v>
      </c>
      <c r="H47">
        <v>3</v>
      </c>
      <c r="I47">
        <v>3</v>
      </c>
      <c r="J47">
        <v>4</v>
      </c>
      <c r="K47">
        <v>4</v>
      </c>
      <c r="L47">
        <v>2</v>
      </c>
      <c r="M47" s="17">
        <v>3</v>
      </c>
      <c r="N47">
        <v>2</v>
      </c>
      <c r="O47">
        <v>2</v>
      </c>
      <c r="P47">
        <v>1</v>
      </c>
      <c r="Q47">
        <v>3</v>
      </c>
      <c r="R47">
        <v>3</v>
      </c>
      <c r="S47">
        <v>3</v>
      </c>
      <c r="T47" s="17">
        <v>3</v>
      </c>
      <c r="U47">
        <v>2</v>
      </c>
      <c r="V47">
        <v>1</v>
      </c>
      <c r="W47">
        <v>3</v>
      </c>
      <c r="X47">
        <v>2</v>
      </c>
      <c r="Y47">
        <v>2</v>
      </c>
      <c r="Z47">
        <v>2</v>
      </c>
      <c r="AA47">
        <v>2</v>
      </c>
      <c r="AB47">
        <v>2</v>
      </c>
      <c r="AC47">
        <v>3</v>
      </c>
      <c r="AD47">
        <v>2</v>
      </c>
      <c r="AE47" s="17">
        <v>2</v>
      </c>
      <c r="AF47" s="18">
        <v>3</v>
      </c>
      <c r="AG47" s="18">
        <v>3</v>
      </c>
      <c r="AH47" s="18">
        <v>2</v>
      </c>
      <c r="AI47" s="18">
        <v>3</v>
      </c>
      <c r="AJ47" s="18">
        <v>1</v>
      </c>
      <c r="AK47" s="19">
        <v>3</v>
      </c>
      <c r="AL47" s="18">
        <v>3</v>
      </c>
      <c r="AM47" s="18">
        <v>1</v>
      </c>
      <c r="AN47" s="18">
        <v>2</v>
      </c>
      <c r="AO47" s="18">
        <v>3</v>
      </c>
      <c r="AP47" s="18">
        <v>3</v>
      </c>
      <c r="AQ47" s="18">
        <v>4</v>
      </c>
      <c r="AR47" s="19">
        <v>3</v>
      </c>
      <c r="AS47" s="18">
        <v>2</v>
      </c>
      <c r="AT47" s="18">
        <v>1</v>
      </c>
      <c r="AU47" s="18">
        <v>4</v>
      </c>
      <c r="AV47" s="18">
        <v>3</v>
      </c>
      <c r="AW47" s="18">
        <v>2</v>
      </c>
      <c r="AX47" s="18">
        <v>2</v>
      </c>
      <c r="AY47" s="18">
        <v>3</v>
      </c>
      <c r="AZ47" s="18">
        <v>2</v>
      </c>
      <c r="BA47" s="18">
        <v>4</v>
      </c>
      <c r="BB47" s="18">
        <v>1</v>
      </c>
      <c r="BC47" s="19">
        <v>2</v>
      </c>
      <c r="BD47">
        <f t="shared" si="0"/>
        <v>59</v>
      </c>
      <c r="BE47">
        <f t="shared" si="1"/>
        <v>60</v>
      </c>
    </row>
    <row r="48" spans="1:57">
      <c r="D48" s="16"/>
    </row>
    <row r="50" spans="3:5">
      <c r="C50" t="s">
        <v>453</v>
      </c>
      <c r="D50" s="16">
        <v>44133</v>
      </c>
      <c r="E50" s="16">
        <v>44144</v>
      </c>
    </row>
    <row r="51" spans="3:5">
      <c r="C51" t="s">
        <v>454</v>
      </c>
      <c r="D51" s="16">
        <f>MEDIAN(D2:D46)</f>
        <v>44132.569085648101</v>
      </c>
      <c r="E51" s="16">
        <f>MEDIAN(E2:E47)</f>
        <v>44144.617557870355</v>
      </c>
    </row>
    <row r="52" spans="3:5">
      <c r="C52" t="s">
        <v>394</v>
      </c>
      <c r="D52" s="16">
        <f>MIN(D3:D47)</f>
        <v>44131.545787037001</v>
      </c>
      <c r="E52" s="16">
        <f>MIN(E2:E47)</f>
        <v>44138.607569444401</v>
      </c>
    </row>
    <row r="53" spans="3:5">
      <c r="C53" t="s">
        <v>398</v>
      </c>
      <c r="D53" s="16">
        <f>MAX(D2:D47)</f>
        <v>44143.901585648098</v>
      </c>
      <c r="E53" s="16">
        <f>MAX(E2:E47)</f>
        <v>44150.930219907401</v>
      </c>
    </row>
    <row r="56" spans="3:5">
      <c r="D56">
        <f>D2-E2</f>
        <v>-8.0197453704022337</v>
      </c>
    </row>
    <row r="57" spans="3:5">
      <c r="D57">
        <f t="shared" ref="D57:D101" si="2">D3-E3</f>
        <v>-9.3013310185997398</v>
      </c>
    </row>
    <row r="58" spans="3:5">
      <c r="D58">
        <f t="shared" si="2"/>
        <v>-7.0993749999979627</v>
      </c>
    </row>
    <row r="59" spans="3:5">
      <c r="D59">
        <f t="shared" si="2"/>
        <v>-7.0520949073979864</v>
      </c>
    </row>
    <row r="60" spans="3:5">
      <c r="D60">
        <f t="shared" si="2"/>
        <v>-13.037187499998254</v>
      </c>
    </row>
    <row r="61" spans="3:5">
      <c r="D61">
        <f t="shared" si="2"/>
        <v>-13.152118055601022</v>
      </c>
    </row>
    <row r="62" spans="3:5">
      <c r="D62">
        <f t="shared" si="2"/>
        <v>-13.170891203699284</v>
      </c>
    </row>
    <row r="63" spans="3:5">
      <c r="D63">
        <f t="shared" si="2"/>
        <v>-10.966956018499332</v>
      </c>
    </row>
    <row r="64" spans="3:5">
      <c r="D64">
        <f t="shared" si="2"/>
        <v>-8.0096990741003538</v>
      </c>
    </row>
    <row r="65" spans="4:4">
      <c r="D65">
        <f t="shared" si="2"/>
        <v>-11.817523148100008</v>
      </c>
    </row>
    <row r="66" spans="4:4">
      <c r="D66">
        <f t="shared" si="2"/>
        <v>-12.944803240803594</v>
      </c>
    </row>
    <row r="67" spans="4:4">
      <c r="D67">
        <f t="shared" si="2"/>
        <v>-12.878784722299315</v>
      </c>
    </row>
    <row r="68" spans="4:4">
      <c r="D68">
        <f t="shared" si="2"/>
        <v>-12.735636574099772</v>
      </c>
    </row>
    <row r="69" spans="4:4">
      <c r="D69">
        <f t="shared" si="2"/>
        <v>-12.16077546300221</v>
      </c>
    </row>
    <row r="70" spans="4:4">
      <c r="D70">
        <f t="shared" si="2"/>
        <v>-7.7831828704001964</v>
      </c>
    </row>
    <row r="71" spans="4:4">
      <c r="D71">
        <f t="shared" si="2"/>
        <v>-13.991238425995107</v>
      </c>
    </row>
    <row r="72" spans="4:4">
      <c r="D72">
        <f t="shared" si="2"/>
        <v>-12.765717592497822</v>
      </c>
    </row>
    <row r="73" spans="4:4">
      <c r="D73">
        <f t="shared" si="2"/>
        <v>-9.0402662036940455</v>
      </c>
    </row>
    <row r="74" spans="4:4">
      <c r="D74">
        <f t="shared" si="2"/>
        <v>-12.666909722196579</v>
      </c>
    </row>
    <row r="75" spans="4:4">
      <c r="D75">
        <f t="shared" si="2"/>
        <v>-9.514270833300543</v>
      </c>
    </row>
    <row r="76" spans="4:4">
      <c r="D76">
        <f t="shared" si="2"/>
        <v>-11.96253472220269</v>
      </c>
    </row>
    <row r="77" spans="4:4">
      <c r="D77">
        <f t="shared" si="2"/>
        <v>-16.087442129603005</v>
      </c>
    </row>
    <row r="78" spans="4:4">
      <c r="D78">
        <f t="shared" si="2"/>
        <v>-9.1649768518982455</v>
      </c>
    </row>
    <row r="79" spans="4:4">
      <c r="D79">
        <f t="shared" si="2"/>
        <v>-8.1682060185048613</v>
      </c>
    </row>
    <row r="80" spans="4:4">
      <c r="D80">
        <f t="shared" si="2"/>
        <v>-17.060138888904476</v>
      </c>
    </row>
    <row r="81" spans="4:4">
      <c r="D81">
        <f t="shared" si="2"/>
        <v>-16.360069444403052</v>
      </c>
    </row>
    <row r="82" spans="4:4">
      <c r="D82">
        <f t="shared" si="2"/>
        <v>-16.633009259297978</v>
      </c>
    </row>
    <row r="83" spans="4:4">
      <c r="D83">
        <f t="shared" si="2"/>
        <v>-11.62722222229786</v>
      </c>
    </row>
    <row r="84" spans="4:4">
      <c r="D84">
        <f t="shared" si="2"/>
        <v>-11.09228009259823</v>
      </c>
    </row>
    <row r="85" spans="4:4">
      <c r="D85">
        <f t="shared" si="2"/>
        <v>-9.8556944445008412</v>
      </c>
    </row>
    <row r="86" spans="4:4">
      <c r="D86">
        <f t="shared" si="2"/>
        <v>-9.7510648148017935</v>
      </c>
    </row>
    <row r="87" spans="4:4">
      <c r="D87">
        <f t="shared" si="2"/>
        <v>-11.996597222198034</v>
      </c>
    </row>
    <row r="88" spans="4:4">
      <c r="D88">
        <f t="shared" si="2"/>
        <v>-10.274016203700739</v>
      </c>
    </row>
    <row r="89" spans="4:4">
      <c r="D89">
        <f t="shared" si="2"/>
        <v>-11.705254629698175</v>
      </c>
    </row>
    <row r="90" spans="4:4">
      <c r="D90">
        <f t="shared" si="2"/>
        <v>-10.235127314801503</v>
      </c>
    </row>
    <row r="91" spans="4:4">
      <c r="D91">
        <f t="shared" si="2"/>
        <v>-10.943946759303799</v>
      </c>
    </row>
    <row r="92" spans="4:4">
      <c r="D92">
        <f t="shared" si="2"/>
        <v>-14.022731481403753</v>
      </c>
    </row>
    <row r="93" spans="4:4">
      <c r="D93">
        <f t="shared" si="2"/>
        <v>-8.7155324074046803</v>
      </c>
    </row>
    <row r="94" spans="4:4">
      <c r="D94">
        <f t="shared" si="2"/>
        <v>-10.285856481496012</v>
      </c>
    </row>
    <row r="95" spans="4:4">
      <c r="D95">
        <f t="shared" si="2"/>
        <v>-9.0566435184955481</v>
      </c>
    </row>
    <row r="96" spans="4:4">
      <c r="D96">
        <f t="shared" si="2"/>
        <v>-7.9190624999973807</v>
      </c>
    </row>
    <row r="97" spans="4:4">
      <c r="D97">
        <f t="shared" si="2"/>
        <v>-7.9154745371051831</v>
      </c>
    </row>
    <row r="98" spans="4:4">
      <c r="D98">
        <f t="shared" si="2"/>
        <v>-8.9206365740974434</v>
      </c>
    </row>
    <row r="99" spans="4:4">
      <c r="D99">
        <f t="shared" si="2"/>
        <v>-10.988229166701785</v>
      </c>
    </row>
    <row r="100" spans="4:4">
      <c r="D100">
        <f t="shared" si="2"/>
        <v>-9.0129976851967513</v>
      </c>
    </row>
    <row r="101" spans="4:4">
      <c r="D101">
        <f t="shared" si="2"/>
        <v>-7.0286342593026347</v>
      </c>
    </row>
    <row r="104" spans="4:4">
      <c r="D104" t="s">
        <v>398</v>
      </c>
    </row>
    <row r="105" spans="4:4">
      <c r="D105">
        <f>MIN(D56:D101)</f>
        <v>-17.060138888904476</v>
      </c>
    </row>
    <row r="106" spans="4:4">
      <c r="D106" t="s">
        <v>394</v>
      </c>
    </row>
    <row r="107" spans="4:4">
      <c r="D107">
        <f>MAX(D56:D101)</f>
        <v>-7.0286342593026347</v>
      </c>
    </row>
  </sheetData>
  <autoFilter ref="A1:BE53" xr:uid="{00000000-0009-0000-0000-000005000000}"/>
  <pageMargins left="0.7" right="0.7" top="0.75" bottom="0.75" header="0.3" footer="0.3"/>
  <pageSetup paperSize="9" orientation="portrait" horizont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
  <sheetViews>
    <sheetView workbookViewId="0">
      <selection activeCell="G11" sqref="G11"/>
    </sheetView>
  </sheetViews>
  <sheetFormatPr defaultColWidth="9" defaultRowHeight="15"/>
  <sheetData>
    <row r="1" spans="1:10" ht="15.75">
      <c r="A1" s="49" t="s">
        <v>455</v>
      </c>
      <c r="B1" s="10" t="s">
        <v>456</v>
      </c>
      <c r="C1" s="10" t="s">
        <v>457</v>
      </c>
      <c r="D1" s="10" t="s">
        <v>458</v>
      </c>
      <c r="E1" s="10" t="s">
        <v>459</v>
      </c>
      <c r="F1" s="10" t="s">
        <v>460</v>
      </c>
      <c r="G1" s="10" t="s">
        <v>461</v>
      </c>
      <c r="H1" s="10" t="s">
        <v>461</v>
      </c>
      <c r="I1" s="10" t="s">
        <v>462</v>
      </c>
      <c r="J1" s="10" t="s">
        <v>462</v>
      </c>
    </row>
    <row r="2" spans="1:10" ht="15.75">
      <c r="A2" s="50"/>
      <c r="B2" s="11"/>
      <c r="C2" s="12">
        <v>0</v>
      </c>
      <c r="D2" s="13"/>
      <c r="E2" s="13"/>
      <c r="F2" s="13"/>
      <c r="G2" s="12">
        <v>1</v>
      </c>
      <c r="H2" s="12">
        <v>0</v>
      </c>
      <c r="I2" s="12">
        <v>1</v>
      </c>
      <c r="J2" s="12">
        <v>0</v>
      </c>
    </row>
    <row r="3" spans="1:10" ht="15.75">
      <c r="A3" s="14" t="s">
        <v>443</v>
      </c>
      <c r="B3" s="15">
        <v>61.34</v>
      </c>
      <c r="C3" s="15">
        <v>57.3</v>
      </c>
      <c r="D3" s="15">
        <v>2.77</v>
      </c>
      <c r="E3" s="15">
        <v>394</v>
      </c>
      <c r="F3" s="15">
        <v>7.2919999999999999E-3</v>
      </c>
      <c r="G3" s="15">
        <v>58</v>
      </c>
      <c r="H3" s="15">
        <v>338</v>
      </c>
      <c r="I3" s="15">
        <v>13</v>
      </c>
      <c r="J3" s="15">
        <v>10.43</v>
      </c>
    </row>
    <row r="6" spans="1:10">
      <c r="B6" t="s">
        <v>463</v>
      </c>
      <c r="C6" t="s">
        <v>488</v>
      </c>
      <c r="D6" t="s">
        <v>489</v>
      </c>
    </row>
  </sheetData>
  <mergeCells count="1">
    <mergeCell ref="A1:A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8"/>
  <sheetViews>
    <sheetView topLeftCell="A8" workbookViewId="0">
      <selection activeCell="A21" sqref="A21"/>
    </sheetView>
  </sheetViews>
  <sheetFormatPr defaultColWidth="9" defaultRowHeight="15"/>
  <sheetData>
    <row r="1" spans="1:15">
      <c r="A1" t="s">
        <v>464</v>
      </c>
      <c r="B1" t="s">
        <v>465</v>
      </c>
      <c r="C1" s="3"/>
      <c r="D1" s="4"/>
      <c r="E1" s="5"/>
      <c r="F1" s="3"/>
    </row>
    <row r="3" spans="1:15">
      <c r="A3" s="6">
        <v>2</v>
      </c>
      <c r="B3" s="7">
        <f>-0.717088643155102*(-1)</f>
        <v>0.71708864315510201</v>
      </c>
      <c r="C3" t="s">
        <v>12</v>
      </c>
    </row>
    <row r="4" spans="1:15">
      <c r="A4" s="6">
        <v>3</v>
      </c>
      <c r="B4" s="7">
        <v>0.70994703070009602</v>
      </c>
      <c r="C4" t="s">
        <v>13</v>
      </c>
      <c r="I4" s="3"/>
    </row>
    <row r="5" spans="1:15">
      <c r="A5" s="6">
        <v>4</v>
      </c>
      <c r="B5" s="7">
        <v>0.69669547865074399</v>
      </c>
      <c r="C5" t="s">
        <v>14</v>
      </c>
    </row>
    <row r="6" spans="1:15">
      <c r="A6" s="6">
        <v>23</v>
      </c>
      <c r="B6" s="7">
        <v>0.69242923289666403</v>
      </c>
      <c r="C6" t="s">
        <v>15</v>
      </c>
    </row>
    <row r="7" spans="1:15">
      <c r="A7" s="6">
        <v>5</v>
      </c>
      <c r="B7" s="7">
        <v>0.651421478497347</v>
      </c>
      <c r="C7" t="s">
        <v>16</v>
      </c>
    </row>
    <row r="8" spans="1:15">
      <c r="A8" s="6">
        <v>13</v>
      </c>
      <c r="B8" s="7">
        <v>0.62472730150446498</v>
      </c>
      <c r="C8" t="s">
        <v>17</v>
      </c>
    </row>
    <row r="9" spans="1:15">
      <c r="A9" s="6">
        <v>17</v>
      </c>
      <c r="B9" s="7">
        <v>0.60204391396701296</v>
      </c>
      <c r="C9" t="s">
        <v>18</v>
      </c>
    </row>
    <row r="10" spans="1:15">
      <c r="A10" s="6">
        <v>7</v>
      </c>
      <c r="B10" s="7">
        <v>0.59568571615856003</v>
      </c>
      <c r="C10" t="s">
        <v>19</v>
      </c>
    </row>
    <row r="11" spans="1:15">
      <c r="A11" s="6">
        <v>8</v>
      </c>
      <c r="B11" s="7">
        <v>0.58297499256902796</v>
      </c>
      <c r="C11" t="s">
        <v>20</v>
      </c>
      <c r="K11" t="s">
        <v>479</v>
      </c>
    </row>
    <row r="12" spans="1:15">
      <c r="A12" s="6">
        <v>24</v>
      </c>
      <c r="B12" s="7">
        <v>0.58172510805276301</v>
      </c>
      <c r="C12" t="s">
        <v>21</v>
      </c>
      <c r="K12" s="51" t="s">
        <v>480</v>
      </c>
      <c r="L12" s="53" t="s">
        <v>481</v>
      </c>
      <c r="M12" s="52"/>
      <c r="N12" s="52"/>
      <c r="O12" s="52"/>
    </row>
    <row r="13" spans="1:15" ht="25.5">
      <c r="A13" s="6">
        <v>21</v>
      </c>
      <c r="B13" s="7">
        <v>0.55972645401851595</v>
      </c>
      <c r="C13" t="s">
        <v>22</v>
      </c>
      <c r="K13" s="52"/>
      <c r="L13" s="45" t="s">
        <v>482</v>
      </c>
      <c r="M13" s="45" t="s">
        <v>483</v>
      </c>
      <c r="N13" s="45" t="s">
        <v>484</v>
      </c>
      <c r="O13" s="45" t="s">
        <v>484</v>
      </c>
    </row>
    <row r="14" spans="1:15">
      <c r="A14" s="6">
        <v>10</v>
      </c>
      <c r="B14" s="7">
        <v>0.55561981059903698</v>
      </c>
      <c r="C14" t="s">
        <v>23</v>
      </c>
      <c r="K14" s="46" t="s">
        <v>485</v>
      </c>
      <c r="L14" s="47">
        <v>6.6092022222789044</v>
      </c>
      <c r="M14" s="48">
        <v>27.538342592828769</v>
      </c>
      <c r="N14" s="47">
        <v>6.6092022222789044</v>
      </c>
      <c r="O14" s="48">
        <v>27.538342592828769</v>
      </c>
    </row>
    <row r="15" spans="1:15">
      <c r="A15" s="6">
        <v>11</v>
      </c>
      <c r="B15" s="7">
        <v>0.55475077076743695</v>
      </c>
      <c r="C15" t="s">
        <v>24</v>
      </c>
      <c r="K15" s="46" t="s">
        <v>486</v>
      </c>
      <c r="L15" s="47">
        <v>1.7168569060217251</v>
      </c>
      <c r="M15" s="48">
        <v>7.1535704417571884</v>
      </c>
      <c r="N15" s="47">
        <v>8.3260591283006296</v>
      </c>
      <c r="O15" s="48">
        <v>34.691913034585959</v>
      </c>
    </row>
    <row r="16" spans="1:15">
      <c r="A16" s="6">
        <v>9</v>
      </c>
      <c r="B16" s="7">
        <v>0.538489900235259</v>
      </c>
      <c r="C16" t="s">
        <v>25</v>
      </c>
      <c r="K16" s="46" t="s">
        <v>487</v>
      </c>
      <c r="L16" s="47">
        <v>1.0134902185977748</v>
      </c>
      <c r="M16" s="48">
        <v>4.2228759108240617</v>
      </c>
      <c r="N16" s="47">
        <v>9.339549346898405</v>
      </c>
      <c r="O16" s="48">
        <v>38.914788945410024</v>
      </c>
    </row>
    <row r="17" spans="1:3">
      <c r="A17" s="6">
        <v>14</v>
      </c>
      <c r="B17" s="7">
        <v>0.53152615211189602</v>
      </c>
      <c r="C17" t="s">
        <v>26</v>
      </c>
    </row>
    <row r="18" spans="1:3">
      <c r="A18" s="6">
        <v>15</v>
      </c>
      <c r="B18" s="7">
        <v>0.51882680636682799</v>
      </c>
      <c r="C18" t="s">
        <v>27</v>
      </c>
    </row>
    <row r="19" spans="1:3">
      <c r="A19" s="6">
        <v>18</v>
      </c>
      <c r="B19" s="7">
        <v>0.42199298019332498</v>
      </c>
      <c r="C19" t="s">
        <v>28</v>
      </c>
    </row>
    <row r="20" spans="1:3">
      <c r="A20" s="6">
        <v>6</v>
      </c>
      <c r="B20" s="7">
        <v>0.37977005098268701</v>
      </c>
      <c r="C20" t="s">
        <v>29</v>
      </c>
    </row>
    <row r="21" spans="1:3">
      <c r="A21" s="6">
        <v>20</v>
      </c>
      <c r="B21" s="7">
        <v>0.31298190700137901</v>
      </c>
      <c r="C21" t="s">
        <v>30</v>
      </c>
    </row>
    <row r="22" spans="1:3">
      <c r="A22" s="6">
        <v>1</v>
      </c>
      <c r="B22" s="7">
        <f>-0.288701025150048*(-1)</f>
        <v>0.28870102515004797</v>
      </c>
      <c r="C22" t="s">
        <v>31</v>
      </c>
    </row>
    <row r="23" spans="1:3">
      <c r="A23" s="6">
        <v>16</v>
      </c>
      <c r="B23" s="7">
        <v>0.16358967688714299</v>
      </c>
      <c r="C23" t="s">
        <v>32</v>
      </c>
    </row>
    <row r="24" spans="1:3">
      <c r="A24" s="6">
        <v>19</v>
      </c>
      <c r="B24" s="7">
        <v>0.137850131089819</v>
      </c>
      <c r="C24" t="s">
        <v>33</v>
      </c>
    </row>
    <row r="25" spans="1:3">
      <c r="A25" s="6">
        <v>22</v>
      </c>
      <c r="B25" s="7">
        <v>9.0032868064467503E-2</v>
      </c>
      <c r="C25" t="s">
        <v>34</v>
      </c>
    </row>
    <row r="26" spans="1:3">
      <c r="A26" s="6">
        <v>12</v>
      </c>
      <c r="B26" s="7">
        <v>7.7855227519398301E-2</v>
      </c>
      <c r="C26" t="s">
        <v>35</v>
      </c>
    </row>
    <row r="27" spans="1:3">
      <c r="A27" s="8" t="s">
        <v>466</v>
      </c>
      <c r="B27" s="9">
        <v>6.5282492658194498</v>
      </c>
    </row>
    <row r="28" spans="1:3">
      <c r="A28" s="8" t="s">
        <v>467</v>
      </c>
      <c r="B28" s="9">
        <v>0.27201038607581002</v>
      </c>
    </row>
  </sheetData>
  <autoFilter ref="A2:B28" xr:uid="{00000000-0009-0000-0000-000007000000}">
    <sortState xmlns:xlrd2="http://schemas.microsoft.com/office/spreadsheetml/2017/richdata2" ref="A2:B28">
      <sortCondition descending="1" ref="B2:B26"/>
    </sortState>
  </autoFilter>
  <mergeCells count="2">
    <mergeCell ref="K12:K13"/>
    <mergeCell ref="L12:O12"/>
  </mergeCells>
  <conditionalFormatting sqref="B3:B26">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14"/>
  <sheetViews>
    <sheetView topLeftCell="A3" workbookViewId="0">
      <selection activeCell="A22" sqref="A22"/>
    </sheetView>
  </sheetViews>
  <sheetFormatPr defaultColWidth="9" defaultRowHeight="15"/>
  <cols>
    <col min="2" max="2" width="11.85546875" customWidth="1"/>
  </cols>
  <sheetData>
    <row r="2" spans="1:5">
      <c r="A2" t="s">
        <v>440</v>
      </c>
      <c r="B2" s="21">
        <v>10.8971</v>
      </c>
    </row>
    <row r="4" spans="1:5">
      <c r="A4" t="s">
        <v>441</v>
      </c>
      <c r="B4" s="22">
        <v>0.88124999999999998</v>
      </c>
    </row>
    <row r="5" spans="1:5">
      <c r="A5" s="18" t="s">
        <v>442</v>
      </c>
      <c r="B5" s="18">
        <f>B2*SQRT(1-B4)</f>
        <v>3.7551539414100592</v>
      </c>
    </row>
    <row r="6" spans="1:5">
      <c r="A6" s="18"/>
      <c r="B6" s="18"/>
    </row>
    <row r="8" spans="1:5">
      <c r="A8" s="17" t="s">
        <v>443</v>
      </c>
      <c r="B8" s="17">
        <v>51</v>
      </c>
      <c r="C8" s="17"/>
      <c r="D8" s="17"/>
      <c r="E8" s="17"/>
    </row>
    <row r="9" spans="1:5">
      <c r="A9" s="17"/>
      <c r="B9" s="17"/>
      <c r="C9" s="17"/>
    </row>
    <row r="10" spans="1:5">
      <c r="A10" s="17" t="s">
        <v>444</v>
      </c>
      <c r="B10" s="17"/>
      <c r="C10" s="17" t="s">
        <v>445</v>
      </c>
    </row>
    <row r="11" spans="1:5">
      <c r="A11" s="17" t="s">
        <v>446</v>
      </c>
      <c r="B11" s="17">
        <f>51-A13*B5</f>
        <v>58.359966481567348</v>
      </c>
      <c r="C11" s="17"/>
      <c r="D11" s="17"/>
      <c r="E11" s="17"/>
    </row>
    <row r="12" spans="1:5">
      <c r="A12" s="17" t="s">
        <v>447</v>
      </c>
      <c r="B12" s="17">
        <f>51+A13*B5</f>
        <v>43.640033518432652</v>
      </c>
      <c r="C12" s="17"/>
      <c r="D12" s="17"/>
      <c r="E12" s="17"/>
    </row>
    <row r="13" spans="1:5">
      <c r="A13" s="17">
        <f>NORMSINV(A14/2)</f>
        <v>-1.9599639845400538</v>
      </c>
      <c r="B13" s="17"/>
    </row>
    <row r="14" spans="1:5">
      <c r="A14" s="23">
        <v>0.05</v>
      </c>
      <c r="B14" s="17" t="s">
        <v>448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9</vt:i4>
      </vt:variant>
    </vt:vector>
  </HeadingPairs>
  <TitlesOfParts>
    <vt:vector size="9" baseType="lpstr">
      <vt:lpstr>psychometrické data </vt:lpstr>
      <vt:lpstr>data s inverzními </vt:lpstr>
      <vt:lpstr>validizačné kriterium </vt:lpstr>
      <vt:lpstr>HS pohlavia, normy </vt:lpstr>
      <vt:lpstr>Nové normovací tabulky </vt:lpstr>
      <vt:lpstr>dve měření a reliabilita v čas </vt:lpstr>
      <vt:lpstr>T-test s 2nezá.prem.-reliabili </vt:lpstr>
      <vt:lpstr>faktorová analýza </vt:lpstr>
      <vt:lpstr>standartní chyba měŘení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dcterms:created xsi:type="dcterms:W3CDTF">2020-12-01T12:58:00Z</dcterms:created>
  <dcterms:modified xsi:type="dcterms:W3CDTF">2020-12-13T14:04:30Z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1033-11.2.0.9107</vt:lpwstr>
  </property>
</Properties>
</file>